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66925"/>
  <mc:AlternateContent xmlns:mc="http://schemas.openxmlformats.org/markup-compatibility/2006">
    <mc:Choice Requires="x15">
      <x15ac:absPath xmlns:x15ac="http://schemas.microsoft.com/office/spreadsheetml/2010/11/ac" url="D:\Users\ANDRES TORRES\OneDrive\Documentos\LICITACIONES\2025\RENTAN\IP 012-2025 IDEA\Documentos propuesta Idea\"/>
    </mc:Choice>
  </mc:AlternateContent>
  <xr:revisionPtr revIDLastSave="0" documentId="13_ncr:1_{91545891-E635-452E-8748-770CE5E7E99A}" xr6:coauthVersionLast="47" xr6:coauthVersionMax="47" xr10:uidLastSave="{00000000-0000-0000-0000-000000000000}"/>
  <bookViews>
    <workbookView xWindow="-120" yWindow="-120" windowWidth="29040" windowHeight="15840" activeTab="3" xr2:uid="{00000000-000D-0000-FFFF-FFFF00000000}"/>
  </bookViews>
  <sheets>
    <sheet name="Saldos contratos en ejecución" sheetId="9" r:id="rId1"/>
    <sheet name="Experiencia para la C. R" sheetId="5" r:id="rId2"/>
    <sheet name="CO" sheetId="10" r:id="rId3"/>
    <sheet name="Capacidad Técnica" sheetId="11" r:id="rId4"/>
  </sheets>
  <definedNames>
    <definedName name="_xlnm.Print_Area" localSheetId="3">'Capacidad Técnica'!$A$1:$E$23</definedName>
    <definedName name="_xlnm.Print_Area" localSheetId="2">CO!$A$1:$C$23</definedName>
    <definedName name="_xlnm.Print_Area" localSheetId="1">'Experiencia para la C. R'!$A$1:$H$89</definedName>
    <definedName name="CapFinanciera1" localSheetId="0">#REF!</definedName>
    <definedName name="CapFinanciera1">#REF!</definedName>
    <definedName name="CapFinanciera2" localSheetId="0">#REF!</definedName>
    <definedName name="CapFinanciera2">#REF!</definedName>
    <definedName name="CapFinanciera3" localSheetId="0">#REF!</definedName>
    <definedName name="CapFinanciera3">#REF!</definedName>
    <definedName name="CapFinanciera4" localSheetId="0">#REF!</definedName>
    <definedName name="CapFinanciera4">#REF!</definedName>
    <definedName name="CapTecnica1" localSheetId="0">#REF!</definedName>
    <definedName name="CapTecnica1">#REF!</definedName>
    <definedName name="CapTecnica2" localSheetId="0">#REF!</definedName>
    <definedName name="CapTecnica2">#REF!</definedName>
    <definedName name="Experiencia1" localSheetId="0">#REF!</definedName>
    <definedName name="Experiencia1">#REF!</definedName>
    <definedName name="Experiencia2" localSheetId="0">#REF!</definedName>
    <definedName name="Experiencia2">#REF!</definedName>
    <definedName name="Experiencia3" localSheetId="0">#REF!</definedName>
    <definedName name="Experiencia3">#REF!</definedName>
    <definedName name="prueba" localSheetId="0">#REF!</definedName>
    <definedName name="prueba">#REF!</definedName>
    <definedName name="_xlnm.Print_Titles" localSheetId="1">'Experiencia para la C. R'!$8:$9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0" i="5" l="1"/>
  <c r="F69" i="5"/>
  <c r="G69" i="5" s="1"/>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10" i="5"/>
  <c r="G70" i="5" s="1"/>
  <c r="P11" i="9"/>
  <c r="P10" i="9"/>
  <c r="O11" i="9"/>
  <c r="O10" i="9"/>
  <c r="N11" i="9"/>
  <c r="N10" i="9"/>
  <c r="M11" i="9"/>
  <c r="M10" i="9"/>
</calcChain>
</file>

<file path=xl/sharedStrings.xml><?xml version="1.0" encoding="utf-8"?>
<sst xmlns="http://schemas.openxmlformats.org/spreadsheetml/2006/main" count="341" uniqueCount="225">
  <si>
    <t>RENTING DE ANTIOQUIA - EICE</t>
  </si>
  <si>
    <t xml:space="preserve">Formato 5. Capacidad Residual </t>
  </si>
  <si>
    <t xml:space="preserve">CONTRATOS EN EJECUCIÓN </t>
  </si>
  <si>
    <r>
      <t xml:space="preserve">CONTRATO
NO. </t>
    </r>
    <r>
      <rPr>
        <b/>
        <vertAlign val="superscript"/>
        <sz val="9"/>
        <rFont val="Arial"/>
        <family val="2"/>
      </rPr>
      <t>(1)</t>
    </r>
    <r>
      <rPr>
        <b/>
        <sz val="8"/>
        <rFont val="Arial"/>
        <family val="2"/>
      </rPr>
      <t xml:space="preserve"> </t>
    </r>
  </si>
  <si>
    <t>OBJETO DEL CONTRATO</t>
  </si>
  <si>
    <t>CONTRATANTE</t>
  </si>
  <si>
    <r>
      <t xml:space="preserve">FORMA DE EJECUCIÓN </t>
    </r>
    <r>
      <rPr>
        <b/>
        <vertAlign val="superscript"/>
        <sz val="9"/>
        <rFont val="Arial"/>
        <family val="2"/>
      </rPr>
      <t>(2)</t>
    </r>
  </si>
  <si>
    <t>% DE PARTICIPACION DEL PROPONENTE</t>
  </si>
  <si>
    <r>
      <t>VALOR
COP</t>
    </r>
    <r>
      <rPr>
        <b/>
        <vertAlign val="superscript"/>
        <sz val="9"/>
        <rFont val="Arial"/>
        <family val="2"/>
      </rPr>
      <t xml:space="preserve"> (3)</t>
    </r>
  </si>
  <si>
    <r>
      <t xml:space="preserve"> PLAZO
(MESES) </t>
    </r>
    <r>
      <rPr>
        <b/>
        <vertAlign val="superscript"/>
        <sz val="9"/>
        <rFont val="Arial"/>
        <family val="2"/>
      </rPr>
      <t>(4)</t>
    </r>
  </si>
  <si>
    <t>FECHA INICIO
(dd/mm/aaaa)</t>
  </si>
  <si>
    <r>
      <t xml:space="preserve">SUSPENSIONES </t>
    </r>
    <r>
      <rPr>
        <b/>
        <vertAlign val="superscript"/>
        <sz val="9"/>
        <rFont val="Arial"/>
        <family val="2"/>
      </rPr>
      <t>(5)</t>
    </r>
  </si>
  <si>
    <t>FECHA TERMINACIÓN 
(dd/mm/aaaa)</t>
  </si>
  <si>
    <r>
      <t xml:space="preserve">TOTAL </t>
    </r>
    <r>
      <rPr>
        <b/>
        <sz val="8"/>
        <color rgb="FFFF0000"/>
        <rFont val="Arial"/>
        <family val="2"/>
      </rPr>
      <t>(6)</t>
    </r>
  </si>
  <si>
    <r>
      <t>(1)</t>
    </r>
    <r>
      <rPr>
        <sz val="9"/>
        <rFont val="Arial"/>
        <family val="2"/>
      </rPr>
      <t xml:space="preserve"> Contratos de obras civiles en ejecución, incluyendo los suspendidos y aquellos que no tengan acta de inicio.</t>
    </r>
  </si>
  <si>
    <t>SI EL PROPONENTE NO TIENE CONTRATOS EN EJECUCIÓN, EN ESTE FORMULARIO DEBE DEJAR CONSTANCIA EXPRESA DE ESA CIRCUNSTANCIA</t>
  </si>
  <si>
    <r>
      <t>(2)</t>
    </r>
    <r>
      <rPr>
        <sz val="9"/>
        <rFont val="Arial"/>
        <family val="2"/>
      </rPr>
      <t xml:space="preserve"> Indicar si el contrato se ejecuta en forma Individual (I), en Consorcio (C) o Unión Temporal (UT).</t>
    </r>
  </si>
  <si>
    <r>
      <t>(3)</t>
    </r>
    <r>
      <rPr>
        <b/>
        <sz val="9"/>
        <rFont val="Arial"/>
        <family val="2"/>
      </rPr>
      <t xml:space="preserve"> Valor total del contrato</t>
    </r>
    <r>
      <rPr>
        <sz val="9"/>
        <rFont val="Arial"/>
        <family val="2"/>
      </rPr>
      <t xml:space="preserve"> expresado en moneda legal colombiana, incluye adiciones y reajustes.</t>
    </r>
  </si>
  <si>
    <r>
      <t>(4)</t>
    </r>
    <r>
      <rPr>
        <sz val="9"/>
        <rFont val="Arial"/>
        <family val="2"/>
      </rPr>
      <t xml:space="preserve"> Plazo total de contrato incluyendo las ampliaciones.</t>
    </r>
  </si>
  <si>
    <r>
      <t>(5)</t>
    </r>
    <r>
      <rPr>
        <sz val="9"/>
        <rFont val="Arial"/>
        <family val="2"/>
      </rPr>
      <t xml:space="preserve"> Si el contrato presenta mas de una suspensión deberán informarlas todas, Si a la fecha de cierre del presente proceso en contrato se encuentra suspendido no diligenciar la "Fecha de Terminación".</t>
    </r>
  </si>
  <si>
    <r>
      <t xml:space="preserve">(6) </t>
    </r>
    <r>
      <rPr>
        <vertAlign val="superscript"/>
        <sz val="14"/>
        <rFont val="Arial"/>
        <family val="2"/>
      </rPr>
      <t>Hacer la sumatoria de  todos los contratos</t>
    </r>
  </si>
  <si>
    <t>El formulario debe ser diligenciado en su totalidad. En todo caso la evaluación se efectuara conforme lo dispuesto en el pliego.</t>
  </si>
  <si>
    <t>Para el caso de proponentes plurales se debe entregar formulario por cada uno de los integrantes</t>
  </si>
  <si>
    <t>EXPERIENCIA PARA LA CAPACIDAD RESIDUAL</t>
  </si>
  <si>
    <r>
      <t>VALOR EN PESOS 
COP</t>
    </r>
    <r>
      <rPr>
        <b/>
        <vertAlign val="superscript"/>
        <sz val="9"/>
        <rFont val="Arial"/>
        <family val="2"/>
      </rPr>
      <t xml:space="preserve"> (3)</t>
    </r>
  </si>
  <si>
    <t>Numero de la Anotación del RUP (4)</t>
  </si>
  <si>
    <t>El factor (E) del proponente para propósitos de la capacidad residual es acreditado por medio de la relación entre: i) el valor total en pesos de los contratos relacionados con la actividad de la construcción inscritos por el Proponente en el RUP en el segmento 72 “Servicios de Edificación, Construcción de Instalaciones y Mantenimiento” del Clasificador de Bienes y Servicios</t>
  </si>
  <si>
    <t xml:space="preserve">Años de información financiera </t>
  </si>
  <si>
    <t xml:space="preserve">Capacidad de organización (CO) </t>
  </si>
  <si>
    <t>Valor</t>
  </si>
  <si>
    <t>Cinco (5) años o más</t>
  </si>
  <si>
    <t>Mayor Ingreso Operacional de los últimos 5 años</t>
  </si>
  <si>
    <t>Entre uno (1) y cinco (5) años</t>
  </si>
  <si>
    <t>Mayor Ingreso Operacional de los años de existencia del Proponente.</t>
  </si>
  <si>
    <t>Menos de un (1) año (*)</t>
  </si>
  <si>
    <t>USD 125.000 (Liquidados a la tasa de cambio determinada por el Ministerio de Comercio, Industria y Turismo cada 2 años para efectos del umbral del beneficio de las Mipyme.)</t>
  </si>
  <si>
    <t xml:space="preserve">USD 125.000 </t>
  </si>
  <si>
    <t xml:space="preserve">Si los ingresos operacionales del proponente con uno (1) o más años de información financiera es menor a USD125.000, el factor (CO) del Proponente es igual a USD125.000.
</t>
  </si>
  <si>
    <t xml:space="preserve">Para acreditar el factor (CO) el proponente obligado a tener RUP debe presentar los siguientes documentos: </t>
  </si>
  <si>
    <t>RENTING DE ANTIOQUIA - RENTAN</t>
  </si>
  <si>
    <r>
      <t>(3)</t>
    </r>
    <r>
      <rPr>
        <b/>
        <sz val="9"/>
        <rFont val="Arial"/>
        <family val="2"/>
      </rPr>
      <t xml:space="preserve"> Valor total del contrato</t>
    </r>
    <r>
      <rPr>
        <sz val="9"/>
        <rFont val="Arial"/>
        <family val="2"/>
      </rPr>
      <t xml:space="preserve"> expresado en moneda legal colombiana, incluye adiciones y reajustes (valor del contrato ponderado por la participación en pesos colombianos)</t>
    </r>
  </si>
  <si>
    <t>Certificación de la Capacidad Técnica (CT)</t>
  </si>
  <si>
    <t>Nota. Los representantes de los integrantes del Oferente plural deben suscribir cada uno el presente documento</t>
  </si>
  <si>
    <t>Profesión</t>
  </si>
  <si>
    <t>N° de
matrícula
profesional</t>
  </si>
  <si>
    <t>Número y año del
Contrato Laboral o de
la prestación de
servicios profesionales</t>
  </si>
  <si>
    <t>Vigencia del
Contrato</t>
  </si>
  <si>
    <t>FECHA DE PRESENTACIÓN DE LA OFERTA OBJETO DEL PROCESO DE CONTRATACIÓN (dd/mm/aaaa)</t>
  </si>
  <si>
    <t>¿SE ENCUENTRA SUSPENDIDO? (SI/NO)</t>
  </si>
  <si>
    <t>Dias ejecutados si en la columna J se diligenció "SÍ". En este campo diligencie los días ejecutados hasta la suspensión.</t>
  </si>
  <si>
    <t>Dias por ejecutar a partir de la fecha de presentación de la oferta objeto de proceso de contratación si los pias por ejecutar son mayor a 12 meses, diligencia 360 en esta casilla, si es menor o igual a 12 meses, calcular los días pendientes por ejecutar (E*30)-I</t>
  </si>
  <si>
    <t>% DE PARTICIPACION DEL PROPONENTE (SI EL PROPONENTE ES SINGULAR USAR 100%)</t>
  </si>
  <si>
    <t>SALDO DIARIO DEL CONTRATO EN EJECUCIÓN</t>
  </si>
  <si>
    <t>SALDO DEL CONTRATO EN EJECUCIÓN</t>
  </si>
  <si>
    <t>I.Estado de resultados integral (estado de resultado o pérdida o ganancias) del año en que hayan obtenido el mayor ingreso operacional en los últimos cinco (5) años, debidamente
 firmado por el representante legal y el contador bajo cuya responsabilidad se han preparado y, por el revisor fiscal o, en caso de no haberlo, por no estar obligado a tenerlo, por 
contador público independiente, acompañados de su dictamen u opinión, de conformidad con el artículo 38 de la Ley 222 de 1995.</t>
  </si>
  <si>
    <t xml:space="preserve">II.Copia de la tarjeta profesional y certificado de antecedentes disciplinarios vigentes de los
 contadores públicos, revisores fiscales, contadores independientes (externos), quienes suscribieron los documentos señalados en el presente literal. </t>
  </si>
  <si>
    <t>VALOR PONDERADO
(% Participacion * Valor total)</t>
  </si>
  <si>
    <t>IP 012-2025</t>
  </si>
  <si>
    <t>1923 - 2024</t>
  </si>
  <si>
    <t>MEJORAMIENTO, MANTENIMIENTO, GESTIÓN PREDIAL, SOCIAL Y AMBIENTAL SOSTENIBLE DE LA VÍA QUE CONDUCE A LA VEREDA RUBIALES DESDE EL PUNTO ALTO DE NEBLINAS EN EL MUNICIPIO DE PUERTO GAITÁN, META.</t>
  </si>
  <si>
    <t>INSTITUTO NACIONAL DE VÍAS - INVÍAS</t>
  </si>
  <si>
    <t>I</t>
  </si>
  <si>
    <t>C</t>
  </si>
  <si>
    <t>NO</t>
  </si>
  <si>
    <t>INVITACIÓN PRIVADA IP 012-2025</t>
  </si>
  <si>
    <t>RENTAN EICE</t>
  </si>
  <si>
    <t>CONSERVACIÓN, MANTENIMIENTO, REHABILITACIÓN Y OBRAS COMPLEMENTARIAS DE LAS VÍAS A CARGO DEL DEPARTAMENTO DE ANTIOQUIA EN LA SUBREGIÓN NORDESTE, EN CUMPLIMIENTO DEL PLAN DE DESARROLLO DEPARTAMENTAL POR ANTIOQUIA FIRME</t>
  </si>
  <si>
    <t>IP 001-2025</t>
  </si>
  <si>
    <t>150-2007</t>
  </si>
  <si>
    <t>768-2010</t>
  </si>
  <si>
    <t>35-2007</t>
  </si>
  <si>
    <t>61-2007</t>
  </si>
  <si>
    <t>209-2007</t>
  </si>
  <si>
    <t>365-2007</t>
  </si>
  <si>
    <t>325-2007</t>
  </si>
  <si>
    <t>709-2010</t>
  </si>
  <si>
    <t>2009-OO-20-178</t>
  </si>
  <si>
    <t>446-2010</t>
  </si>
  <si>
    <t>645-2010</t>
  </si>
  <si>
    <t>2010-OO-20-040</t>
  </si>
  <si>
    <t>4500001102-2003
5100000988-2004</t>
  </si>
  <si>
    <t>48-2002</t>
  </si>
  <si>
    <t>737-2005</t>
  </si>
  <si>
    <t>2009-OO-15-502</t>
  </si>
  <si>
    <t>666-2009</t>
  </si>
  <si>
    <t>3318-2002</t>
  </si>
  <si>
    <t>728-2010</t>
  </si>
  <si>
    <t>50406-2006</t>
  </si>
  <si>
    <t>358-2002</t>
  </si>
  <si>
    <t>532-2010</t>
  </si>
  <si>
    <t>001-ANTIOQUIA-002</t>
  </si>
  <si>
    <t>598-2010</t>
  </si>
  <si>
    <t>2013-1998</t>
  </si>
  <si>
    <t>O9855-2011</t>
  </si>
  <si>
    <t>743-2000</t>
  </si>
  <si>
    <t>2005-CO-26-279</t>
  </si>
  <si>
    <t>02 DE 2000</t>
  </si>
  <si>
    <t>813-1999</t>
  </si>
  <si>
    <t>532-2005</t>
  </si>
  <si>
    <t>339-2006</t>
  </si>
  <si>
    <t>441-2000</t>
  </si>
  <si>
    <t>587-2010</t>
  </si>
  <si>
    <t>2010-OO-15-019</t>
  </si>
  <si>
    <t>376-2010</t>
  </si>
  <si>
    <t>1998-2009</t>
  </si>
  <si>
    <t>1562-1999</t>
  </si>
  <si>
    <t>259-2005</t>
  </si>
  <si>
    <t>420-2003</t>
  </si>
  <si>
    <t>369-2000
1723-2000
1871-2000</t>
  </si>
  <si>
    <t>208-1998</t>
  </si>
  <si>
    <t>5100003405-2006</t>
  </si>
  <si>
    <t>023-2010</t>
  </si>
  <si>
    <t>658-2001</t>
  </si>
  <si>
    <t>5100001146-2004</t>
  </si>
  <si>
    <t>PPD0000552</t>
  </si>
  <si>
    <t>299-2001</t>
  </si>
  <si>
    <t>059-2010</t>
  </si>
  <si>
    <t>066-2010</t>
  </si>
  <si>
    <t>112-2017</t>
  </si>
  <si>
    <t>506-2017</t>
  </si>
  <si>
    <t>305-2017</t>
  </si>
  <si>
    <t>376-2017</t>
  </si>
  <si>
    <t>675-2018</t>
  </si>
  <si>
    <t>125-2019</t>
  </si>
  <si>
    <t>2021-01716</t>
  </si>
  <si>
    <t>025-2021</t>
  </si>
  <si>
    <t>001-2024</t>
  </si>
  <si>
    <t>Construcción 150 Apartamentos</t>
  </si>
  <si>
    <t>Construcción. Casa de Gobierno Santo
Domingo</t>
  </si>
  <si>
    <t>Adecuación Cinco Instituciones
Educativas</t>
  </si>
  <si>
    <t>Construcción Unidad Deportiva granizal</t>
  </si>
  <si>
    <t>Construcción I.E. Santa Catalina de Siena</t>
  </si>
  <si>
    <t>Construcción Sede Rionegro Con Futuro</t>
  </si>
  <si>
    <t>Adecuación Institución Educativa Las
Flores</t>
  </si>
  <si>
    <t>Construcción Unidad Deportiva Miraflores</t>
  </si>
  <si>
    <t>Remodelación Parque principal municipio
de Santuario</t>
  </si>
  <si>
    <t>Construcción 2da Etapa Sede
Administrativa</t>
  </si>
  <si>
    <t>Construcción 2Da Etapa Santa Catalina</t>
  </si>
  <si>
    <t>Ejecución de las obras necesarias para el funcionamiento del parque acuático Tulio
Ospina</t>
  </si>
  <si>
    <t>Construcción 1ra Etapa I.E. El Diamante</t>
  </si>
  <si>
    <t>Adecuación centro Comercial Medellín</t>
  </si>
  <si>
    <t>Construcción Unidad Deportiva Robledo</t>
  </si>
  <si>
    <t>Construcción de centros educativos
rurales</t>
  </si>
  <si>
    <t>Construcción 2da etapa I.E. Villa Niza</t>
  </si>
  <si>
    <t>Construcción Liceo Concejo de Medellín</t>
  </si>
  <si>
    <t>Construcción 2Da Etapa I.E. El Pinal</t>
  </si>
  <si>
    <t>Obras de Mitigación Etapa II</t>
  </si>
  <si>
    <t>Reforzamiento estructural del bloque A2
del Hospital de Caldas</t>
  </si>
  <si>
    <t>Construcción 2Da Etapa I:E: Dinamarca</t>
  </si>
  <si>
    <t>Construcción 2 etapa colegio Buenos Aires, restaurante escolar Colegio Cestillal y reparación muro Escuela Cestillal, construcción parque principal Cañas Gordas, parque principal San Pascual placa polideportiva vereda Insor</t>
  </si>
  <si>
    <t>Construcción Paseo Urbano de la carrera
109</t>
  </si>
  <si>
    <t>Construcción escuela Residencial San
José</t>
  </si>
  <si>
    <t>Remodelación Bloque P-36 sede El
Poblado Politécnico JIC</t>
  </si>
  <si>
    <t>Construcción Ciudadela del Saber</t>
  </si>
  <si>
    <t>Terminación Bloque Colegio El Corazón</t>
  </si>
  <si>
    <t>Obras de Protección Rio Carepa</t>
  </si>
  <si>
    <t>Construcción 1ra Etapa Coliseo INEM</t>
  </si>
  <si>
    <t>Obras de construcción en el colegio Blanquizal, correspondiente a la continuación de estructura, obra negra y
complementarias</t>
  </si>
  <si>
    <t>Construcción Obras Mitigación Ambiental
Itagüí</t>
  </si>
  <si>
    <t>Muro de Contención y Cubierta
Polideportiva Barrio Santander</t>
  </si>
  <si>
    <t>Construcción cuarto piso Colegio
Marceliana</t>
  </si>
  <si>
    <t>Construcción CAI Periférico el Progreso</t>
  </si>
  <si>
    <t>Ampliación y adecuación del CER Nazaret y construcción de su placa polideportiva y cubierta en el municipio del retiro</t>
  </si>
  <si>
    <t>Construcción y Remodelación casa
Jacques de Bedout</t>
  </si>
  <si>
    <t>Construcción Placa Polideportiva Barrio
Cristóbal</t>
  </si>
  <si>
    <t>Terminación Escuela Republica de el
Salvador</t>
  </si>
  <si>
    <t>Construcción de Cinco Placas
Polideportivas Rionegro</t>
  </si>
  <si>
    <t>Construcción Cubierta Placa La Finquita</t>
  </si>
  <si>
    <t>Mantenimiento de Zonas Verdes Zona 12</t>
  </si>
  <si>
    <t>Construcción Placa Polideportiva Barrio El
Corazón</t>
  </si>
  <si>
    <t>Construcción Muro de Contención Barrio
La Pradera</t>
  </si>
  <si>
    <t>Obras de Protección Rio Nechí</t>
  </si>
  <si>
    <t>Reformas Escuela Atanasio Girardot</t>
  </si>
  <si>
    <t>Construcción solución hidráulica
Quebrada El Seminario</t>
  </si>
  <si>
    <t>Construcción y adecuación de senderos por la carrera 22 y 22a entre calles 56a y
56b barrio La Libertad</t>
  </si>
  <si>
    <t>Adecuación Zona Recreo deportiva
Escuela Guillermo Abad</t>
  </si>
  <si>
    <t>Cualificación Ambiental Parque San
Rafael</t>
  </si>
  <si>
    <t>Mejoramiento Red Vial terciaria cinco
letras</t>
  </si>
  <si>
    <t>Construcción, ampliación y adecuación de
sedes externas de la secretaria de seguridad y convivencia, en el municipio de Medellín” Grupo(s) Nº 1 y GRUPO(s) Nº 2</t>
  </si>
  <si>
    <t>Construcción de la centralidad blanquizal fase 1, en el municipio de Medellín</t>
  </si>
  <si>
    <t>Construcción de espacio de esparcimiento en diferentes espacios en la comuna 10 del municipio de Medellín</t>
  </si>
  <si>
    <t>Construcción del proyecto vial altos del
rodeo, en el municipio de Medellín</t>
  </si>
  <si>
    <t>Construcción de andenes y obras de urbanismo en el barrio bello horizonte y diferentes sitios del municipio de Medellín</t>
  </si>
  <si>
    <t>Construcción, mantenimiento y adecuación de paraderos de buses en el corredor de la avenida 80, entre la estación la palma del sistema Metroplús y la terminal de transportes de Medellín construcción, mantenimiento y adecuación de paraderos de buses en el corredor de la avenida 80, entre la estación la palma del sistema Metroplús y la terminal de transportes de Medellín</t>
  </si>
  <si>
    <t>Construcción de la segunda calzada de la avenida 34, paso a desnivel con la Loma de Los Parra (calle 1 sur) y obras
complementarias.</t>
  </si>
  <si>
    <t>Construcción, de obras de concreto, puente y estructura de contención en el Tramo 13.1 en el municipio de Rionegro
Antioquia</t>
  </si>
  <si>
    <t>Reparcheo, señalización y demarcación en vías urbanas y rurales del municipio de Rionegro, Antioquia</t>
  </si>
  <si>
    <t>Municipio de Rionegro</t>
  </si>
  <si>
    <t>Empresa de Desarrollo
Urbano - EDU</t>
  </si>
  <si>
    <t>Gobernación de Antioquia</t>
  </si>
  <si>
    <t>Área Metropolitana del Valle
de Aburrá</t>
  </si>
  <si>
    <t>Municipio de Medellín</t>
  </si>
  <si>
    <t>Aeropuerto Olaya Herrera</t>
  </si>
  <si>
    <t>Hospital de Caldas</t>
  </si>
  <si>
    <t>Federación nacional de cafeteros</t>
  </si>
  <si>
    <t>Instituto metropolitano de
valorización - INVAL</t>
  </si>
  <si>
    <t>Politécnico Colombiano
Jaime Isaza Cadavid</t>
  </si>
  <si>
    <t>Municipio de Angelópolis</t>
  </si>
  <si>
    <t>Dapard</t>
  </si>
  <si>
    <t>Inem José Felix de
Restrepo</t>
  </si>
  <si>
    <t>Instituto metropolitano de valorización - INVAL</t>
  </si>
  <si>
    <t>Indeportes Antioquia</t>
  </si>
  <si>
    <t>Inder Medellín</t>
  </si>
  <si>
    <t>Municipio de Zaragoza</t>
  </si>
  <si>
    <t>Corvide</t>
  </si>
  <si>
    <t>Empresa de Desarrollo Urbano - EDU</t>
  </si>
  <si>
    <t>Metroplus SA</t>
  </si>
  <si>
    <t>Fonvalmed</t>
  </si>
  <si>
    <t>Empresa de Desarrollo Sostenible de Oriente - EDESO</t>
  </si>
  <si>
    <t>U.T.</t>
  </si>
  <si>
    <r>
      <t xml:space="preserve">Nombre del Proponente Individual o Integrante del Consorcio: </t>
    </r>
    <r>
      <rPr>
        <b/>
        <u/>
        <sz val="9"/>
        <rFont val="Arial"/>
        <family val="2"/>
      </rPr>
      <t>WILMAR JOSÉ MONCADA ARCILA</t>
    </r>
  </si>
  <si>
    <r>
      <rPr>
        <vertAlign val="superscript"/>
        <sz val="9"/>
        <rFont val="Arial"/>
        <family val="2"/>
      </rPr>
      <t>(4)</t>
    </r>
    <r>
      <rPr>
        <sz val="9"/>
        <rFont val="Arial"/>
        <family val="2"/>
      </rPr>
      <t xml:space="preserve"> Indicar el numero de la anotación en el RUP  a la que corresponde cada contrato relacionado</t>
    </r>
  </si>
  <si>
    <t>Nombre del socio y/o profesional de la arquitectura, ingeniería o geología</t>
  </si>
  <si>
    <t>Wilmar José Moncada Arcila</t>
  </si>
  <si>
    <t>David Escobar Moncada</t>
  </si>
  <si>
    <t>Pedro Alejandro García Bedoya</t>
  </si>
  <si>
    <t>INGENIERO CIVIL</t>
  </si>
  <si>
    <t>05202-48997 ANT</t>
  </si>
  <si>
    <t>INDEFINIDO</t>
  </si>
  <si>
    <t>05202-365004 ANT</t>
  </si>
  <si>
    <t>001 – 2024</t>
  </si>
  <si>
    <t>POR OBRA</t>
  </si>
  <si>
    <t>05202-164797 ANT</t>
  </si>
  <si>
    <t>002 – 2024</t>
  </si>
  <si>
    <t>001 – 2012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</si>
</sst>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 #,##0.00"/>
  </numFmts>
  <fonts count="18" x14ac:knownFonts="1">
    <font>
      <sz val="11"/>
      <color theme="1"/>
      <name val="Calibri"/>
      <family val="2"/>
      <scheme val="minor"/>
    </font>
    <font>
      <sz val="10"/>
      <name val="Arial"/>
      <family val="2"/>
    </font>
    <font>
      <sz val="11"/>
      <color theme="1"/>
      <name val="Calibri"/>
      <family val="2"/>
      <scheme val="minor"/>
    </font>
    <font>
      <b/>
      <sz val="11"/>
      <name val="Arial"/>
      <family val="2"/>
    </font>
    <font>
      <b/>
      <sz val="8"/>
      <name val="Arial"/>
      <family val="2"/>
    </font>
    <font>
      <b/>
      <vertAlign val="superscript"/>
      <sz val="9"/>
      <name val="Arial"/>
      <family val="2"/>
    </font>
    <font>
      <vertAlign val="superscript"/>
      <sz val="9"/>
      <name val="Arial"/>
      <family val="2"/>
    </font>
    <font>
      <sz val="9"/>
      <name val="Arial"/>
      <family val="2"/>
    </font>
    <font>
      <b/>
      <sz val="12"/>
      <color rgb="FFFF0000"/>
      <name val="Arial"/>
      <family val="2"/>
    </font>
    <font>
      <b/>
      <sz val="9"/>
      <name val="Arial"/>
      <family val="2"/>
    </font>
    <font>
      <sz val="9"/>
      <color theme="1"/>
      <name val="Calibri"/>
      <family val="2"/>
      <scheme val="minor"/>
    </font>
    <font>
      <u/>
      <sz val="10"/>
      <name val="Arial"/>
      <family val="2"/>
    </font>
    <font>
      <b/>
      <u/>
      <sz val="10"/>
      <name val="Arial"/>
      <family val="2"/>
    </font>
    <font>
      <b/>
      <sz val="10"/>
      <name val="Arial"/>
      <family val="2"/>
    </font>
    <font>
      <vertAlign val="superscript"/>
      <sz val="14"/>
      <name val="Arial"/>
      <family val="2"/>
    </font>
    <font>
      <b/>
      <sz val="8"/>
      <color rgb="FFFF0000"/>
      <name val="Arial"/>
      <family val="2"/>
    </font>
    <font>
      <b/>
      <sz val="10"/>
      <color rgb="FFFFFFFF"/>
      <name val="Arial"/>
      <family val="2"/>
    </font>
    <font>
      <b/>
      <u/>
      <sz val="9"/>
      <name val="Arial"/>
      <family val="2"/>
    </font>
  </fonts>
  <fills count="4">
    <fill>
      <patternFill patternType="none"/>
    </fill>
    <fill>
      <patternFill patternType="gray125"/>
    </fill>
    <fill>
      <patternFill patternType="solid">
        <fgColor theme="0"/>
        <bgColor indexed="64"/>
      </patternFill>
    </fill>
    <fill>
      <patternFill patternType="solid">
        <fgColor rgb="FF404040"/>
        <bgColor indexed="64"/>
      </patternFill>
    </fill>
  </fills>
  <borders count="17">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rgb="FF000000"/>
      </right>
      <top style="double">
        <color indexed="64"/>
      </top>
      <bottom style="medium">
        <color rgb="FF000000"/>
      </bottom>
      <diagonal/>
    </border>
    <border>
      <left/>
      <right style="double">
        <color indexed="64"/>
      </right>
      <top style="double">
        <color indexed="64"/>
      </top>
      <bottom style="medium">
        <color rgb="FF000000"/>
      </bottom>
      <diagonal/>
    </border>
    <border>
      <left style="double">
        <color indexed="64"/>
      </left>
      <right style="medium">
        <color rgb="FF000000"/>
      </right>
      <top/>
      <bottom style="medium">
        <color rgb="FF000000"/>
      </bottom>
      <diagonal/>
    </border>
    <border>
      <left/>
      <right style="double">
        <color indexed="64"/>
      </right>
      <top/>
      <bottom style="medium">
        <color rgb="FF000000"/>
      </bottom>
      <diagonal/>
    </border>
    <border>
      <left style="double">
        <color indexed="64"/>
      </left>
      <right style="medium">
        <color rgb="FF000000"/>
      </right>
      <top/>
      <bottom style="double">
        <color indexed="64"/>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s>
  <cellStyleXfs count="6">
    <xf numFmtId="0" fontId="0" fillId="0" borderId="0"/>
    <xf numFmtId="0" fontId="1" fillId="0" borderId="0"/>
    <xf numFmtId="0" fontId="1" fillId="0" borderId="0"/>
    <xf numFmtId="0" fontId="2" fillId="0" borderId="0"/>
    <xf numFmtId="0" fontId="2" fillId="0" borderId="0"/>
    <xf numFmtId="9" fontId="2" fillId="0" borderId="0" applyFont="0" applyFill="0" applyBorder="0" applyAlignment="0" applyProtection="0"/>
  </cellStyleXfs>
  <cellXfs count="76">
    <xf numFmtId="0" fontId="0" fillId="0" borderId="0" xfId="0"/>
    <xf numFmtId="0" fontId="1" fillId="0" borderId="0" xfId="1"/>
    <xf numFmtId="0" fontId="3" fillId="0" borderId="0" xfId="3" applyFont="1" applyAlignment="1">
      <alignment horizontal="center" vertical="center"/>
    </xf>
    <xf numFmtId="0" fontId="7" fillId="0" borderId="0" xfId="3" applyFont="1" applyAlignment="1">
      <alignment vertical="center"/>
    </xf>
    <xf numFmtId="0" fontId="7" fillId="0" borderId="0" xfId="3" applyFont="1"/>
    <xf numFmtId="0" fontId="9" fillId="0" borderId="0" xfId="4" applyFont="1" applyAlignment="1">
      <alignment vertical="center"/>
    </xf>
    <xf numFmtId="0" fontId="7" fillId="0" borderId="0" xfId="1" applyFont="1"/>
    <xf numFmtId="0" fontId="1" fillId="0" borderId="3" xfId="3" applyFont="1" applyBorder="1" applyAlignment="1">
      <alignment vertical="center" wrapText="1"/>
    </xf>
    <xf numFmtId="0" fontId="3" fillId="0" borderId="0" xfId="3" applyFont="1" applyAlignment="1">
      <alignment vertical="center"/>
    </xf>
    <xf numFmtId="0" fontId="3" fillId="2" borderId="0" xfId="3" applyFont="1" applyFill="1" applyAlignment="1">
      <alignment vertical="center"/>
    </xf>
    <xf numFmtId="0" fontId="16" fillId="3" borderId="10"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justify" vertical="center" wrapText="1"/>
    </xf>
    <xf numFmtId="0" fontId="1" fillId="0" borderId="14" xfId="0" applyFont="1" applyBorder="1" applyAlignment="1">
      <alignment horizontal="center" vertical="center" wrapText="1"/>
    </xf>
    <xf numFmtId="0" fontId="1" fillId="0" borderId="15" xfId="0" applyFont="1" applyBorder="1" applyAlignment="1">
      <alignment horizontal="justify" vertical="center" wrapText="1"/>
    </xf>
    <xf numFmtId="0" fontId="13" fillId="0" borderId="0" xfId="1" applyFont="1"/>
    <xf numFmtId="0" fontId="3" fillId="0" borderId="0" xfId="3" applyFont="1" applyAlignment="1">
      <alignment horizontal="center" vertical="center" wrapText="1"/>
    </xf>
    <xf numFmtId="0" fontId="4" fillId="0" borderId="5" xfId="3" applyFont="1" applyBorder="1" applyAlignment="1">
      <alignment horizontal="center" vertical="center" wrapText="1"/>
    </xf>
    <xf numFmtId="0" fontId="4" fillId="0" borderId="2" xfId="3" applyFont="1" applyBorder="1" applyAlignment="1">
      <alignment horizontal="center" vertical="center" wrapText="1"/>
    </xf>
    <xf numFmtId="0" fontId="1" fillId="0" borderId="0" xfId="1" applyAlignment="1">
      <alignment vertical="center" wrapText="1"/>
    </xf>
    <xf numFmtId="0" fontId="13" fillId="0" borderId="0" xfId="1" applyFont="1" applyAlignment="1">
      <alignment vertical="center" wrapText="1"/>
    </xf>
    <xf numFmtId="0" fontId="3" fillId="0" borderId="0" xfId="3" applyFont="1" applyAlignment="1">
      <alignment vertical="center" wrapText="1"/>
    </xf>
    <xf numFmtId="0" fontId="3" fillId="2" borderId="0" xfId="3" applyFont="1" applyFill="1" applyAlignment="1">
      <alignment vertical="center" wrapText="1"/>
    </xf>
    <xf numFmtId="0" fontId="1" fillId="0" borderId="2" xfId="1" applyBorder="1" applyAlignment="1">
      <alignment vertical="center" wrapText="1"/>
    </xf>
    <xf numFmtId="0" fontId="4" fillId="0" borderId="3" xfId="3" applyFont="1" applyBorder="1" applyAlignment="1">
      <alignment horizontal="center" vertical="center" wrapText="1"/>
    </xf>
    <xf numFmtId="0" fontId="4" fillId="0" borderId="1" xfId="3" applyFont="1" applyBorder="1" applyAlignment="1">
      <alignment horizontal="center" vertical="center" wrapText="1"/>
    </xf>
    <xf numFmtId="0" fontId="1" fillId="0" borderId="7" xfId="3" applyFont="1" applyBorder="1" applyAlignment="1">
      <alignment vertical="center" wrapText="1"/>
    </xf>
    <xf numFmtId="0" fontId="1" fillId="0" borderId="8" xfId="3" applyFont="1" applyBorder="1" applyAlignment="1">
      <alignment vertical="center" wrapText="1"/>
    </xf>
    <xf numFmtId="0" fontId="1" fillId="0" borderId="9" xfId="3" applyFont="1" applyBorder="1" applyAlignment="1">
      <alignment vertical="center" wrapText="1"/>
    </xf>
    <xf numFmtId="0" fontId="1" fillId="0" borderId="3" xfId="1" applyBorder="1" applyAlignment="1">
      <alignment vertical="center" wrapText="1"/>
    </xf>
    <xf numFmtId="0" fontId="8" fillId="0" borderId="0" xfId="3" applyFont="1" applyAlignment="1">
      <alignment horizontal="center" vertical="center" wrapText="1"/>
    </xf>
    <xf numFmtId="0" fontId="7" fillId="0" borderId="0" xfId="3" applyFont="1" applyAlignment="1">
      <alignment vertical="center" wrapText="1"/>
    </xf>
    <xf numFmtId="0" fontId="1" fillId="0" borderId="0" xfId="3" applyFont="1" applyAlignment="1">
      <alignment vertical="center" wrapText="1"/>
    </xf>
    <xf numFmtId="0" fontId="11" fillId="0" borderId="0" xfId="4" applyFont="1" applyAlignment="1">
      <alignment vertical="center" wrapText="1"/>
    </xf>
    <xf numFmtId="0" fontId="10" fillId="0" borderId="0" xfId="4" applyFont="1" applyAlignment="1">
      <alignment vertical="center" wrapText="1"/>
    </xf>
    <xf numFmtId="0" fontId="9" fillId="0" borderId="0" xfId="4" applyFont="1" applyAlignment="1">
      <alignment vertical="center" wrapText="1"/>
    </xf>
    <xf numFmtId="0" fontId="7" fillId="0" borderId="0" xfId="1" applyFont="1" applyAlignment="1">
      <alignment vertical="center" wrapText="1"/>
    </xf>
    <xf numFmtId="0" fontId="12" fillId="0" borderId="0" xfId="4" applyFont="1" applyAlignment="1">
      <alignment vertical="center" wrapText="1"/>
    </xf>
    <xf numFmtId="0" fontId="1" fillId="0" borderId="3" xfId="3" applyFont="1" applyBorder="1" applyAlignment="1">
      <alignment horizontal="center" vertical="center" wrapText="1"/>
    </xf>
    <xf numFmtId="9" fontId="1" fillId="0" borderId="3" xfId="3" applyNumberFormat="1" applyFont="1" applyBorder="1" applyAlignment="1">
      <alignment horizontal="center" vertical="center" wrapText="1"/>
    </xf>
    <xf numFmtId="164" fontId="1" fillId="0" borderId="3" xfId="3" applyNumberFormat="1" applyFont="1" applyBorder="1" applyAlignment="1">
      <alignment vertical="center" wrapText="1"/>
    </xf>
    <xf numFmtId="4" fontId="1" fillId="0" borderId="3" xfId="3" applyNumberFormat="1" applyFont="1" applyBorder="1" applyAlignment="1">
      <alignment horizontal="center" vertical="center" wrapText="1"/>
    </xf>
    <xf numFmtId="14" fontId="1" fillId="0" borderId="3" xfId="3" applyNumberFormat="1" applyFont="1" applyBorder="1" applyAlignment="1">
      <alignment horizontal="center" vertical="center" wrapText="1"/>
    </xf>
    <xf numFmtId="165" fontId="1" fillId="0" borderId="3" xfId="3" applyNumberFormat="1" applyFont="1" applyBorder="1" applyAlignment="1">
      <alignment vertical="center" wrapText="1"/>
    </xf>
    <xf numFmtId="9" fontId="1" fillId="0" borderId="3" xfId="5" applyFont="1" applyBorder="1" applyAlignment="1">
      <alignment horizontal="center" vertical="center" wrapText="1"/>
    </xf>
    <xf numFmtId="165" fontId="1" fillId="0" borderId="13"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0" fontId="0" fillId="0" borderId="0" xfId="0" applyAlignment="1">
      <alignment vertical="center" wrapText="1"/>
    </xf>
    <xf numFmtId="0" fontId="0" fillId="0" borderId="0" xfId="0" applyAlignment="1">
      <alignment vertical="center"/>
    </xf>
    <xf numFmtId="0" fontId="1" fillId="0" borderId="0" xfId="1" applyAlignment="1">
      <alignment vertical="center"/>
    </xf>
    <xf numFmtId="0" fontId="13" fillId="0" borderId="0" xfId="1" applyFont="1" applyAlignment="1">
      <alignment vertical="center"/>
    </xf>
    <xf numFmtId="0" fontId="3" fillId="0" borderId="0" xfId="3" applyFont="1" applyAlignment="1">
      <alignment horizontal="center" vertical="center" wrapText="1"/>
    </xf>
    <xf numFmtId="0" fontId="6" fillId="0" borderId="0" xfId="3" applyFont="1" applyAlignment="1">
      <alignment horizontal="left" vertical="center" wrapText="1"/>
    </xf>
    <xf numFmtId="0" fontId="13" fillId="0" borderId="7" xfId="3" applyFont="1" applyBorder="1" applyAlignment="1">
      <alignment horizontal="right" vertical="center" wrapText="1"/>
    </xf>
    <xf numFmtId="0" fontId="13" fillId="0" borderId="8" xfId="3" applyFont="1" applyBorder="1" applyAlignment="1">
      <alignment horizontal="right" vertical="center" wrapText="1"/>
    </xf>
    <xf numFmtId="0" fontId="13" fillId="0" borderId="9" xfId="3" applyFont="1" applyBorder="1" applyAlignment="1">
      <alignment horizontal="right" vertical="center" wrapText="1"/>
    </xf>
    <xf numFmtId="0" fontId="4" fillId="0" borderId="16" xfId="3" applyFont="1" applyBorder="1" applyAlignment="1">
      <alignment horizontal="center" vertical="center" wrapText="1"/>
    </xf>
    <xf numFmtId="0" fontId="4" fillId="0" borderId="6" xfId="3" applyFont="1" applyBorder="1" applyAlignment="1">
      <alignment horizontal="center" vertical="center" wrapText="1"/>
    </xf>
    <xf numFmtId="0" fontId="4" fillId="0" borderId="2" xfId="3" applyFont="1" applyBorder="1" applyAlignment="1">
      <alignment horizontal="center" vertical="center" wrapText="1"/>
    </xf>
    <xf numFmtId="0" fontId="4" fillId="0" borderId="5" xfId="3" applyFont="1" applyBorder="1" applyAlignment="1">
      <alignment horizontal="center" vertical="center" wrapText="1"/>
    </xf>
    <xf numFmtId="0" fontId="4" fillId="0" borderId="7" xfId="3" applyFont="1" applyBorder="1" applyAlignment="1">
      <alignment horizontal="center" vertical="center" wrapText="1"/>
    </xf>
    <xf numFmtId="0" fontId="4" fillId="0" borderId="9" xfId="3" applyFont="1" applyBorder="1" applyAlignment="1">
      <alignment horizontal="center" vertical="center" wrapText="1"/>
    </xf>
    <xf numFmtId="0" fontId="9" fillId="0" borderId="0" xfId="3" applyFont="1" applyAlignment="1">
      <alignment horizontal="left" vertical="center" wrapText="1"/>
    </xf>
    <xf numFmtId="0" fontId="8" fillId="0" borderId="0" xfId="3" applyFont="1" applyAlignment="1">
      <alignment horizontal="center" vertical="center" wrapText="1"/>
    </xf>
    <xf numFmtId="0" fontId="1" fillId="0" borderId="7" xfId="3" applyFont="1" applyBorder="1" applyAlignment="1">
      <alignment horizontal="center" vertical="center" wrapText="1"/>
    </xf>
    <xf numFmtId="0" fontId="1" fillId="0" borderId="8" xfId="3" applyFont="1" applyBorder="1" applyAlignment="1">
      <alignment horizontal="center" vertical="center" wrapText="1"/>
    </xf>
    <xf numFmtId="0" fontId="1" fillId="0" borderId="9" xfId="3" applyFont="1" applyBorder="1" applyAlignment="1">
      <alignment horizontal="center" vertical="center" wrapText="1"/>
    </xf>
    <xf numFmtId="0" fontId="3" fillId="2" borderId="0" xfId="3" applyFont="1" applyFill="1" applyAlignment="1">
      <alignment horizontal="center" vertical="center" wrapText="1"/>
    </xf>
    <xf numFmtId="0" fontId="3" fillId="0" borderId="0" xfId="3" applyFont="1" applyAlignment="1">
      <alignment horizontal="center" vertical="center"/>
    </xf>
    <xf numFmtId="0" fontId="7" fillId="0" borderId="0" xfId="3" applyFont="1" applyAlignment="1">
      <alignment horizontal="left" vertical="center" wrapText="1"/>
    </xf>
    <xf numFmtId="0" fontId="9" fillId="0" borderId="0" xfId="4" applyFont="1" applyAlignment="1">
      <alignment horizontal="left" vertical="center"/>
    </xf>
    <xf numFmtId="0" fontId="6" fillId="0" borderId="4" xfId="3" applyFont="1" applyBorder="1" applyAlignment="1">
      <alignment horizontal="left" vertical="center" wrapText="1"/>
    </xf>
    <xf numFmtId="0" fontId="9" fillId="0" borderId="0" xfId="3" applyFont="1" applyAlignment="1">
      <alignment horizontal="left" vertical="center"/>
    </xf>
    <xf numFmtId="0" fontId="0" fillId="0" borderId="0" xfId="0" applyAlignment="1">
      <alignment horizontal="left" vertical="center"/>
    </xf>
    <xf numFmtId="0" fontId="4" fillId="0" borderId="3" xfId="3" applyFont="1" applyBorder="1" applyAlignment="1">
      <alignment horizontal="center" vertical="center" wrapText="1"/>
    </xf>
  </cellXfs>
  <cellStyles count="6">
    <cellStyle name="Normal" xfId="0" builtinId="0"/>
    <cellStyle name="Normal 11 45 9" xfId="4" xr:uid="{00000000-0005-0000-0000-000001000000}"/>
    <cellStyle name="Normal 2 2" xfId="2" xr:uid="{00000000-0005-0000-0000-000002000000}"/>
    <cellStyle name="Normal 3" xfId="1" xr:uid="{00000000-0005-0000-0000-000003000000}"/>
    <cellStyle name="Normal 68 2" xfId="3" xr:uid="{00000000-0005-0000-0000-000004000000}"/>
    <cellStyle name="Porcentaj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66675</xdr:colOff>
      <xdr:row>28</xdr:row>
      <xdr:rowOff>142875</xdr:rowOff>
    </xdr:from>
    <xdr:to>
      <xdr:col>1</xdr:col>
      <xdr:colOff>2105025</xdr:colOff>
      <xdr:row>33</xdr:row>
      <xdr:rowOff>114300</xdr:rowOff>
    </xdr:to>
    <xdr:sp macro="" textlink="">
      <xdr:nvSpPr>
        <xdr:cNvPr id="2" name="CuadroTexto 1">
          <a:extLst>
            <a:ext uri="{FF2B5EF4-FFF2-40B4-BE49-F238E27FC236}">
              <a16:creationId xmlns:a16="http://schemas.microsoft.com/office/drawing/2014/main" id="{2F1B32E7-804D-462F-A8A7-AD8E1B240736}"/>
            </a:ext>
          </a:extLst>
        </xdr:cNvPr>
        <xdr:cNvSpPr txBox="1"/>
      </xdr:nvSpPr>
      <xdr:spPr>
        <a:xfrm>
          <a:off x="66675" y="9324975"/>
          <a:ext cx="2895600" cy="781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b="1">
              <a:latin typeface="Arial" panose="020B0604020202020204" pitchFamily="34" charset="0"/>
              <a:cs typeface="Arial" panose="020B0604020202020204" pitchFamily="34" charset="0"/>
            </a:rPr>
            <a:t>Firma representante legal del Oferente</a:t>
          </a:r>
        </a:p>
        <a:p>
          <a:r>
            <a:rPr lang="es-CO" sz="1000" b="1">
              <a:latin typeface="Arial" panose="020B0604020202020204" pitchFamily="34" charset="0"/>
              <a:cs typeface="Arial" panose="020B0604020202020204" pitchFamily="34" charset="0"/>
            </a:rPr>
            <a:t>Nombre: </a:t>
          </a:r>
          <a:r>
            <a:rPr lang="es-CO" sz="1000" b="1" i="0" u="sng" strike="noStrike" baseline="0">
              <a:solidFill>
                <a:schemeClr val="dk1"/>
              </a:solidFill>
              <a:latin typeface="Arial" panose="020B0604020202020204" pitchFamily="34" charset="0"/>
              <a:ea typeface="+mn-ea"/>
              <a:cs typeface="Arial" panose="020B0604020202020204" pitchFamily="34" charset="0"/>
            </a:rPr>
            <a:t>WilmarJosé Moncada Arcila</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Cargo: </a:t>
          </a:r>
          <a:r>
            <a:rPr lang="es-CO" sz="1000" b="1" i="0" u="sng" strike="noStrike" baseline="0">
              <a:solidFill>
                <a:schemeClr val="dk1"/>
              </a:solidFill>
              <a:latin typeface="Arial" panose="020B0604020202020204" pitchFamily="34" charset="0"/>
              <a:ea typeface="+mn-ea"/>
              <a:cs typeface="Arial" panose="020B0604020202020204" pitchFamily="34" charset="0"/>
            </a:rPr>
            <a:t>Representante legal</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Documento</a:t>
          </a:r>
          <a:r>
            <a:rPr lang="es-CO" sz="1000" b="1" baseline="0">
              <a:latin typeface="Arial" panose="020B0604020202020204" pitchFamily="34" charset="0"/>
              <a:cs typeface="Arial" panose="020B0604020202020204" pitchFamily="34" charset="0"/>
            </a:rPr>
            <a:t> de identidad: </a:t>
          </a:r>
          <a:r>
            <a:rPr lang="es-CO" sz="1000" b="1" u="sng" baseline="0">
              <a:latin typeface="Arial" panose="020B0604020202020204" pitchFamily="34" charset="0"/>
              <a:cs typeface="Arial" panose="020B0604020202020204" pitchFamily="34" charset="0"/>
            </a:rPr>
            <a:t>71.672.180</a:t>
          </a:r>
          <a:endParaRPr lang="es-CO" sz="1000" b="1" u="sng">
            <a:latin typeface="Arial" panose="020B0604020202020204" pitchFamily="34" charset="0"/>
            <a:cs typeface="Arial" panose="020B0604020202020204" pitchFamily="34" charset="0"/>
          </a:endParaRPr>
        </a:p>
      </xdr:txBody>
    </xdr:sp>
    <xdr:clientData/>
  </xdr:twoCellAnchor>
  <xdr:twoCellAnchor>
    <xdr:from>
      <xdr:col>2</xdr:col>
      <xdr:colOff>76200</xdr:colOff>
      <xdr:row>28</xdr:row>
      <xdr:rowOff>142876</xdr:rowOff>
    </xdr:from>
    <xdr:to>
      <xdr:col>4</xdr:col>
      <xdr:colOff>628650</xdr:colOff>
      <xdr:row>33</xdr:row>
      <xdr:rowOff>152401</xdr:rowOff>
    </xdr:to>
    <xdr:sp macro="" textlink="">
      <xdr:nvSpPr>
        <xdr:cNvPr id="3" name="CuadroTexto 2">
          <a:extLst>
            <a:ext uri="{FF2B5EF4-FFF2-40B4-BE49-F238E27FC236}">
              <a16:creationId xmlns:a16="http://schemas.microsoft.com/office/drawing/2014/main" id="{10F1702A-8E1E-4EAB-A3F9-21C2E477C366}"/>
            </a:ext>
          </a:extLst>
        </xdr:cNvPr>
        <xdr:cNvSpPr txBox="1"/>
      </xdr:nvSpPr>
      <xdr:spPr>
        <a:xfrm>
          <a:off x="4743450" y="9324976"/>
          <a:ext cx="26479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b="1">
              <a:latin typeface="Arial" panose="020B0604020202020204" pitchFamily="34" charset="0"/>
              <a:cs typeface="Arial" panose="020B0604020202020204" pitchFamily="34" charset="0"/>
            </a:rPr>
            <a:t>Firma del auditor o revisor</a:t>
          </a:r>
          <a:r>
            <a:rPr lang="es-CO" sz="1000" b="1" baseline="0">
              <a:latin typeface="Arial" panose="020B0604020202020204" pitchFamily="34" charset="0"/>
              <a:cs typeface="Arial" panose="020B0604020202020204" pitchFamily="34" charset="0"/>
            </a:rPr>
            <a:t> fiscal</a:t>
          </a:r>
          <a:endParaRPr lang="es-CO" sz="1000" b="1">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Nombre: </a:t>
          </a:r>
          <a:r>
            <a:rPr lang="es-CO" sz="1000" b="1" u="sng">
              <a:latin typeface="Arial" panose="020B0604020202020204" pitchFamily="34" charset="0"/>
              <a:cs typeface="Arial" panose="020B0604020202020204" pitchFamily="34" charset="0"/>
            </a:rPr>
            <a:t>Gloria</a:t>
          </a:r>
          <a:r>
            <a:rPr lang="es-CO" sz="1000" b="1" u="sng" baseline="0">
              <a:latin typeface="Arial" panose="020B0604020202020204" pitchFamily="34" charset="0"/>
              <a:cs typeface="Arial" panose="020B0604020202020204" pitchFamily="34" charset="0"/>
            </a:rPr>
            <a:t> Patricia Moncada Arcila</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Cargo: </a:t>
          </a:r>
          <a:r>
            <a:rPr lang="es-CO" sz="1000" b="1" u="sng">
              <a:latin typeface="Arial" panose="020B0604020202020204" pitchFamily="34" charset="0"/>
              <a:cs typeface="Arial" panose="020B0604020202020204" pitchFamily="34" charset="0"/>
            </a:rPr>
            <a:t>Contadora</a:t>
          </a:r>
        </a:p>
        <a:p>
          <a:r>
            <a:rPr lang="es-CO" sz="1000" b="1">
              <a:latin typeface="Arial" panose="020B0604020202020204" pitchFamily="34" charset="0"/>
              <a:cs typeface="Arial" panose="020B0604020202020204" pitchFamily="34" charset="0"/>
            </a:rPr>
            <a:t>Documento</a:t>
          </a:r>
          <a:r>
            <a:rPr lang="es-CO" sz="1000" b="1" baseline="0">
              <a:latin typeface="Arial" panose="020B0604020202020204" pitchFamily="34" charset="0"/>
              <a:cs typeface="Arial" panose="020B0604020202020204" pitchFamily="34" charset="0"/>
            </a:rPr>
            <a:t> de identidad: </a:t>
          </a:r>
          <a:r>
            <a:rPr lang="es-CO" sz="1000" b="1" u="sng" baseline="0">
              <a:latin typeface="Arial" panose="020B0604020202020204" pitchFamily="34" charset="0"/>
              <a:cs typeface="Arial" panose="020B0604020202020204" pitchFamily="34" charset="0"/>
            </a:rPr>
            <a:t>43.069.774</a:t>
          </a:r>
          <a:endParaRPr lang="es-CO" sz="1000" b="1" u="sng">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123825</xdr:colOff>
      <xdr:row>83</xdr:row>
      <xdr:rowOff>123825</xdr:rowOff>
    </xdr:from>
    <xdr:to>
      <xdr:col>2</xdr:col>
      <xdr:colOff>219075</xdr:colOff>
      <xdr:row>88</xdr:row>
      <xdr:rowOff>95250</xdr:rowOff>
    </xdr:to>
    <xdr:sp macro="" textlink="">
      <xdr:nvSpPr>
        <xdr:cNvPr id="2" name="CuadroTexto 1">
          <a:extLst>
            <a:ext uri="{FF2B5EF4-FFF2-40B4-BE49-F238E27FC236}">
              <a16:creationId xmlns:a16="http://schemas.microsoft.com/office/drawing/2014/main" id="{1D3F5A1E-EF8B-49C0-A2A7-7DC3C69E29E5}"/>
            </a:ext>
          </a:extLst>
        </xdr:cNvPr>
        <xdr:cNvSpPr txBox="1"/>
      </xdr:nvSpPr>
      <xdr:spPr>
        <a:xfrm>
          <a:off x="123825" y="38300025"/>
          <a:ext cx="2895600" cy="781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b="1">
              <a:latin typeface="Arial" panose="020B0604020202020204" pitchFamily="34" charset="0"/>
              <a:cs typeface="Arial" panose="020B0604020202020204" pitchFamily="34" charset="0"/>
            </a:rPr>
            <a:t>Firma representante legal del Oferente</a:t>
          </a:r>
        </a:p>
        <a:p>
          <a:r>
            <a:rPr lang="es-CO" sz="1000" b="1">
              <a:latin typeface="Arial" panose="020B0604020202020204" pitchFamily="34" charset="0"/>
              <a:cs typeface="Arial" panose="020B0604020202020204" pitchFamily="34" charset="0"/>
            </a:rPr>
            <a:t>Nombre: </a:t>
          </a:r>
          <a:r>
            <a:rPr lang="es-CO" sz="1000" b="1" i="0" u="sng" strike="noStrike" baseline="0">
              <a:solidFill>
                <a:schemeClr val="dk1"/>
              </a:solidFill>
              <a:latin typeface="Arial" panose="020B0604020202020204" pitchFamily="34" charset="0"/>
              <a:ea typeface="+mn-ea"/>
              <a:cs typeface="Arial" panose="020B0604020202020204" pitchFamily="34" charset="0"/>
            </a:rPr>
            <a:t>WilmarJosé Moncada Arcila</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Cargo: </a:t>
          </a:r>
          <a:r>
            <a:rPr lang="es-CO" sz="1000" b="1" i="0" u="sng" strike="noStrike" baseline="0">
              <a:solidFill>
                <a:schemeClr val="dk1"/>
              </a:solidFill>
              <a:latin typeface="Arial" panose="020B0604020202020204" pitchFamily="34" charset="0"/>
              <a:ea typeface="+mn-ea"/>
              <a:cs typeface="Arial" panose="020B0604020202020204" pitchFamily="34" charset="0"/>
            </a:rPr>
            <a:t>Representante legal</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Documento</a:t>
          </a:r>
          <a:r>
            <a:rPr lang="es-CO" sz="1000" b="1" baseline="0">
              <a:latin typeface="Arial" panose="020B0604020202020204" pitchFamily="34" charset="0"/>
              <a:cs typeface="Arial" panose="020B0604020202020204" pitchFamily="34" charset="0"/>
            </a:rPr>
            <a:t> de identidad: </a:t>
          </a:r>
          <a:r>
            <a:rPr lang="es-CO" sz="1000" b="1" u="sng" baseline="0">
              <a:latin typeface="Arial" panose="020B0604020202020204" pitchFamily="34" charset="0"/>
              <a:cs typeface="Arial" panose="020B0604020202020204" pitchFamily="34" charset="0"/>
            </a:rPr>
            <a:t>71.672.180</a:t>
          </a:r>
          <a:endParaRPr lang="es-CO" sz="1000" b="1" u="sng">
            <a:latin typeface="Arial" panose="020B0604020202020204" pitchFamily="34" charset="0"/>
            <a:cs typeface="Arial" panose="020B0604020202020204" pitchFamily="34" charset="0"/>
          </a:endParaRPr>
        </a:p>
      </xdr:txBody>
    </xdr:sp>
    <xdr:clientData/>
  </xdr:twoCellAnchor>
  <xdr:twoCellAnchor>
    <xdr:from>
      <xdr:col>3</xdr:col>
      <xdr:colOff>400050</xdr:colOff>
      <xdr:row>83</xdr:row>
      <xdr:rowOff>142875</xdr:rowOff>
    </xdr:from>
    <xdr:to>
      <xdr:col>6</xdr:col>
      <xdr:colOff>57150</xdr:colOff>
      <xdr:row>88</xdr:row>
      <xdr:rowOff>152400</xdr:rowOff>
    </xdr:to>
    <xdr:sp macro="" textlink="">
      <xdr:nvSpPr>
        <xdr:cNvPr id="3" name="CuadroTexto 2">
          <a:extLst>
            <a:ext uri="{FF2B5EF4-FFF2-40B4-BE49-F238E27FC236}">
              <a16:creationId xmlns:a16="http://schemas.microsoft.com/office/drawing/2014/main" id="{9B7B4961-9D0B-4FBE-8FF6-8B03DF0FA12F}"/>
            </a:ext>
          </a:extLst>
        </xdr:cNvPr>
        <xdr:cNvSpPr txBox="1"/>
      </xdr:nvSpPr>
      <xdr:spPr>
        <a:xfrm>
          <a:off x="4410075" y="38319075"/>
          <a:ext cx="26479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b="1">
              <a:latin typeface="Arial" panose="020B0604020202020204" pitchFamily="34" charset="0"/>
              <a:cs typeface="Arial" panose="020B0604020202020204" pitchFamily="34" charset="0"/>
            </a:rPr>
            <a:t>Firma del auditor o revisor</a:t>
          </a:r>
          <a:r>
            <a:rPr lang="es-CO" sz="1000" b="1" baseline="0">
              <a:latin typeface="Arial" panose="020B0604020202020204" pitchFamily="34" charset="0"/>
              <a:cs typeface="Arial" panose="020B0604020202020204" pitchFamily="34" charset="0"/>
            </a:rPr>
            <a:t> fiscal</a:t>
          </a:r>
          <a:endParaRPr lang="es-CO" sz="1000" b="1">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Nombre: </a:t>
          </a:r>
          <a:r>
            <a:rPr lang="es-CO" sz="1000" b="1" u="sng">
              <a:latin typeface="Arial" panose="020B0604020202020204" pitchFamily="34" charset="0"/>
              <a:cs typeface="Arial" panose="020B0604020202020204" pitchFamily="34" charset="0"/>
            </a:rPr>
            <a:t>Gloria</a:t>
          </a:r>
          <a:r>
            <a:rPr lang="es-CO" sz="1000" b="1" u="sng" baseline="0">
              <a:latin typeface="Arial" panose="020B0604020202020204" pitchFamily="34" charset="0"/>
              <a:cs typeface="Arial" panose="020B0604020202020204" pitchFamily="34" charset="0"/>
            </a:rPr>
            <a:t> Patricia Moncada Arcila</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Cargo: </a:t>
          </a:r>
          <a:r>
            <a:rPr lang="es-CO" sz="1000" b="1" u="sng">
              <a:latin typeface="Arial" panose="020B0604020202020204" pitchFamily="34" charset="0"/>
              <a:cs typeface="Arial" panose="020B0604020202020204" pitchFamily="34" charset="0"/>
            </a:rPr>
            <a:t>Contadora</a:t>
          </a:r>
        </a:p>
        <a:p>
          <a:r>
            <a:rPr lang="es-CO" sz="1000" b="1">
              <a:latin typeface="Arial" panose="020B0604020202020204" pitchFamily="34" charset="0"/>
              <a:cs typeface="Arial" panose="020B0604020202020204" pitchFamily="34" charset="0"/>
            </a:rPr>
            <a:t>Documento</a:t>
          </a:r>
          <a:r>
            <a:rPr lang="es-CO" sz="1000" b="1" baseline="0">
              <a:latin typeface="Arial" panose="020B0604020202020204" pitchFamily="34" charset="0"/>
              <a:cs typeface="Arial" panose="020B0604020202020204" pitchFamily="34" charset="0"/>
            </a:rPr>
            <a:t> de identidad: </a:t>
          </a:r>
          <a:r>
            <a:rPr lang="es-CO" sz="1000" b="1" u="sng" baseline="0">
              <a:latin typeface="Arial" panose="020B0604020202020204" pitchFamily="34" charset="0"/>
              <a:cs typeface="Arial" panose="020B0604020202020204" pitchFamily="34" charset="0"/>
            </a:rPr>
            <a:t>43.069.774</a:t>
          </a:r>
          <a:endParaRPr lang="es-CO" sz="1000" b="1" u="sng">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18</xdr:row>
      <xdr:rowOff>180975</xdr:rowOff>
    </xdr:from>
    <xdr:to>
      <xdr:col>0</xdr:col>
      <xdr:colOff>3086100</xdr:colOff>
      <xdr:row>23</xdr:row>
      <xdr:rowOff>9525</xdr:rowOff>
    </xdr:to>
    <xdr:sp macro="" textlink="">
      <xdr:nvSpPr>
        <xdr:cNvPr id="4" name="CuadroTexto 3">
          <a:extLst>
            <a:ext uri="{FF2B5EF4-FFF2-40B4-BE49-F238E27FC236}">
              <a16:creationId xmlns:a16="http://schemas.microsoft.com/office/drawing/2014/main" id="{BDFED2DF-2EF0-4564-B0BD-A169300E1D18}"/>
            </a:ext>
          </a:extLst>
        </xdr:cNvPr>
        <xdr:cNvSpPr txBox="1"/>
      </xdr:nvSpPr>
      <xdr:spPr>
        <a:xfrm>
          <a:off x="190500" y="6010275"/>
          <a:ext cx="2895600" cy="781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b="1">
              <a:latin typeface="Arial" panose="020B0604020202020204" pitchFamily="34" charset="0"/>
              <a:cs typeface="Arial" panose="020B0604020202020204" pitchFamily="34" charset="0"/>
            </a:rPr>
            <a:t>Firma representante legal del Oferente</a:t>
          </a:r>
        </a:p>
        <a:p>
          <a:r>
            <a:rPr lang="es-CO" sz="1000" b="1">
              <a:latin typeface="Arial" panose="020B0604020202020204" pitchFamily="34" charset="0"/>
              <a:cs typeface="Arial" panose="020B0604020202020204" pitchFamily="34" charset="0"/>
            </a:rPr>
            <a:t>Nombre: </a:t>
          </a:r>
          <a:r>
            <a:rPr lang="es-CO" sz="1000" b="1" i="0" u="sng" strike="noStrike" baseline="0">
              <a:solidFill>
                <a:schemeClr val="dk1"/>
              </a:solidFill>
              <a:latin typeface="Arial" panose="020B0604020202020204" pitchFamily="34" charset="0"/>
              <a:ea typeface="+mn-ea"/>
              <a:cs typeface="Arial" panose="020B0604020202020204" pitchFamily="34" charset="0"/>
            </a:rPr>
            <a:t>WilmarJosé Moncada Arcila</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Cargo: </a:t>
          </a:r>
          <a:r>
            <a:rPr lang="es-CO" sz="1000" b="1" i="0" u="sng" strike="noStrike" baseline="0">
              <a:solidFill>
                <a:schemeClr val="dk1"/>
              </a:solidFill>
              <a:latin typeface="Arial" panose="020B0604020202020204" pitchFamily="34" charset="0"/>
              <a:ea typeface="+mn-ea"/>
              <a:cs typeface="Arial" panose="020B0604020202020204" pitchFamily="34" charset="0"/>
            </a:rPr>
            <a:t>Representante legal</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Documento</a:t>
          </a:r>
          <a:r>
            <a:rPr lang="es-CO" sz="1000" b="1" baseline="0">
              <a:latin typeface="Arial" panose="020B0604020202020204" pitchFamily="34" charset="0"/>
              <a:cs typeface="Arial" panose="020B0604020202020204" pitchFamily="34" charset="0"/>
            </a:rPr>
            <a:t> de identidad: </a:t>
          </a:r>
          <a:r>
            <a:rPr lang="es-CO" sz="1000" b="1" u="sng" baseline="0">
              <a:latin typeface="Arial" panose="020B0604020202020204" pitchFamily="34" charset="0"/>
              <a:cs typeface="Arial" panose="020B0604020202020204" pitchFamily="34" charset="0"/>
            </a:rPr>
            <a:t>71.672.180</a:t>
          </a:r>
          <a:endParaRPr lang="es-CO" sz="1000" b="1" u="sng">
            <a:latin typeface="Arial" panose="020B0604020202020204" pitchFamily="34" charset="0"/>
            <a:cs typeface="Arial" panose="020B0604020202020204" pitchFamily="34" charset="0"/>
          </a:endParaRPr>
        </a:p>
      </xdr:txBody>
    </xdr:sp>
    <xdr:clientData/>
  </xdr:twoCellAnchor>
  <xdr:twoCellAnchor>
    <xdr:from>
      <xdr:col>0</xdr:col>
      <xdr:colOff>4886325</xdr:colOff>
      <xdr:row>18</xdr:row>
      <xdr:rowOff>171450</xdr:rowOff>
    </xdr:from>
    <xdr:to>
      <xdr:col>1</xdr:col>
      <xdr:colOff>1543050</xdr:colOff>
      <xdr:row>23</xdr:row>
      <xdr:rowOff>38100</xdr:rowOff>
    </xdr:to>
    <xdr:sp macro="" textlink="">
      <xdr:nvSpPr>
        <xdr:cNvPr id="5" name="CuadroTexto 4">
          <a:extLst>
            <a:ext uri="{FF2B5EF4-FFF2-40B4-BE49-F238E27FC236}">
              <a16:creationId xmlns:a16="http://schemas.microsoft.com/office/drawing/2014/main" id="{07A19D32-A9D1-4121-935C-DB6AE2490403}"/>
            </a:ext>
          </a:extLst>
        </xdr:cNvPr>
        <xdr:cNvSpPr txBox="1"/>
      </xdr:nvSpPr>
      <xdr:spPr>
        <a:xfrm>
          <a:off x="4886325" y="6000750"/>
          <a:ext cx="26479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b="1">
              <a:latin typeface="Arial" panose="020B0604020202020204" pitchFamily="34" charset="0"/>
              <a:cs typeface="Arial" panose="020B0604020202020204" pitchFamily="34" charset="0"/>
            </a:rPr>
            <a:t>Firma del auditor o revisor</a:t>
          </a:r>
          <a:r>
            <a:rPr lang="es-CO" sz="1000" b="1" baseline="0">
              <a:latin typeface="Arial" panose="020B0604020202020204" pitchFamily="34" charset="0"/>
              <a:cs typeface="Arial" panose="020B0604020202020204" pitchFamily="34" charset="0"/>
            </a:rPr>
            <a:t> fiscal</a:t>
          </a:r>
          <a:endParaRPr lang="es-CO" sz="1000" b="1">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Nombre: </a:t>
          </a:r>
          <a:r>
            <a:rPr lang="es-CO" sz="1000" b="1" u="sng">
              <a:latin typeface="Arial" panose="020B0604020202020204" pitchFamily="34" charset="0"/>
              <a:cs typeface="Arial" panose="020B0604020202020204" pitchFamily="34" charset="0"/>
            </a:rPr>
            <a:t>Gloria</a:t>
          </a:r>
          <a:r>
            <a:rPr lang="es-CO" sz="1000" b="1" u="sng" baseline="0">
              <a:latin typeface="Arial" panose="020B0604020202020204" pitchFamily="34" charset="0"/>
              <a:cs typeface="Arial" panose="020B0604020202020204" pitchFamily="34" charset="0"/>
            </a:rPr>
            <a:t> Patricia Moncada Arcila</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Cargo: </a:t>
          </a:r>
          <a:r>
            <a:rPr lang="es-CO" sz="1000" b="1" u="sng">
              <a:latin typeface="Arial" panose="020B0604020202020204" pitchFamily="34" charset="0"/>
              <a:cs typeface="Arial" panose="020B0604020202020204" pitchFamily="34" charset="0"/>
            </a:rPr>
            <a:t>Contadora</a:t>
          </a:r>
        </a:p>
        <a:p>
          <a:r>
            <a:rPr lang="es-CO" sz="1000" b="1">
              <a:latin typeface="Arial" panose="020B0604020202020204" pitchFamily="34" charset="0"/>
              <a:cs typeface="Arial" panose="020B0604020202020204" pitchFamily="34" charset="0"/>
            </a:rPr>
            <a:t>Documento</a:t>
          </a:r>
          <a:r>
            <a:rPr lang="es-CO" sz="1000" b="1" baseline="0">
              <a:latin typeface="Arial" panose="020B0604020202020204" pitchFamily="34" charset="0"/>
              <a:cs typeface="Arial" panose="020B0604020202020204" pitchFamily="34" charset="0"/>
            </a:rPr>
            <a:t> de identidad: </a:t>
          </a:r>
          <a:r>
            <a:rPr lang="es-CO" sz="1000" b="1" u="sng" baseline="0">
              <a:latin typeface="Arial" panose="020B0604020202020204" pitchFamily="34" charset="0"/>
              <a:cs typeface="Arial" panose="020B0604020202020204" pitchFamily="34" charset="0"/>
            </a:rPr>
            <a:t>43.069.774</a:t>
          </a:r>
          <a:endParaRPr lang="es-CO" sz="1000" b="1" u="sng">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152400</xdr:colOff>
      <xdr:row>18</xdr:row>
      <xdr:rowOff>9525</xdr:rowOff>
    </xdr:from>
    <xdr:to>
      <xdr:col>1</xdr:col>
      <xdr:colOff>762000</xdr:colOff>
      <xdr:row>22</xdr:row>
      <xdr:rowOff>28575</xdr:rowOff>
    </xdr:to>
    <xdr:sp macro="" textlink="">
      <xdr:nvSpPr>
        <xdr:cNvPr id="2" name="CuadroTexto 1">
          <a:extLst>
            <a:ext uri="{FF2B5EF4-FFF2-40B4-BE49-F238E27FC236}">
              <a16:creationId xmlns:a16="http://schemas.microsoft.com/office/drawing/2014/main" id="{EF01008D-5309-4D89-809F-6B9307F1457D}"/>
            </a:ext>
          </a:extLst>
        </xdr:cNvPr>
        <xdr:cNvSpPr txBox="1"/>
      </xdr:nvSpPr>
      <xdr:spPr>
        <a:xfrm>
          <a:off x="152400" y="4181475"/>
          <a:ext cx="2895600" cy="781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b="1">
              <a:latin typeface="Arial" panose="020B0604020202020204" pitchFamily="34" charset="0"/>
              <a:cs typeface="Arial" panose="020B0604020202020204" pitchFamily="34" charset="0"/>
            </a:rPr>
            <a:t>Firma representante legal del Oferente</a:t>
          </a:r>
        </a:p>
        <a:p>
          <a:r>
            <a:rPr lang="es-CO" sz="1000" b="1">
              <a:latin typeface="Arial" panose="020B0604020202020204" pitchFamily="34" charset="0"/>
              <a:cs typeface="Arial" panose="020B0604020202020204" pitchFamily="34" charset="0"/>
            </a:rPr>
            <a:t>Nombre: </a:t>
          </a:r>
          <a:r>
            <a:rPr lang="es-CO" sz="1000" b="1" i="0" u="sng" strike="noStrike" baseline="0">
              <a:solidFill>
                <a:schemeClr val="dk1"/>
              </a:solidFill>
              <a:latin typeface="Arial" panose="020B0604020202020204" pitchFamily="34" charset="0"/>
              <a:ea typeface="+mn-ea"/>
              <a:cs typeface="Arial" panose="020B0604020202020204" pitchFamily="34" charset="0"/>
            </a:rPr>
            <a:t>WilmarJosé Moncada Arcila</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Cargo: </a:t>
          </a:r>
          <a:r>
            <a:rPr lang="es-CO" sz="1000" b="1" i="0" u="sng" strike="noStrike" baseline="0">
              <a:solidFill>
                <a:schemeClr val="dk1"/>
              </a:solidFill>
              <a:latin typeface="Arial" panose="020B0604020202020204" pitchFamily="34" charset="0"/>
              <a:ea typeface="+mn-ea"/>
              <a:cs typeface="Arial" panose="020B0604020202020204" pitchFamily="34" charset="0"/>
            </a:rPr>
            <a:t>Representante legal</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Documento</a:t>
          </a:r>
          <a:r>
            <a:rPr lang="es-CO" sz="1000" b="1" baseline="0">
              <a:latin typeface="Arial" panose="020B0604020202020204" pitchFamily="34" charset="0"/>
              <a:cs typeface="Arial" panose="020B0604020202020204" pitchFamily="34" charset="0"/>
            </a:rPr>
            <a:t> de identidad: </a:t>
          </a:r>
          <a:r>
            <a:rPr lang="es-CO" sz="1000" b="1" u="sng" baseline="0">
              <a:latin typeface="Arial" panose="020B0604020202020204" pitchFamily="34" charset="0"/>
              <a:cs typeface="Arial" panose="020B0604020202020204" pitchFamily="34" charset="0"/>
            </a:rPr>
            <a:t>71.672.180</a:t>
          </a:r>
          <a:endParaRPr lang="es-CO" sz="1000" b="1" u="sng">
            <a:latin typeface="Arial" panose="020B0604020202020204" pitchFamily="34" charset="0"/>
            <a:cs typeface="Arial" panose="020B0604020202020204" pitchFamily="34" charset="0"/>
          </a:endParaRPr>
        </a:p>
      </xdr:txBody>
    </xdr:sp>
    <xdr:clientData/>
  </xdr:twoCellAnchor>
  <xdr:twoCellAnchor>
    <xdr:from>
      <xdr:col>2</xdr:col>
      <xdr:colOff>695325</xdr:colOff>
      <xdr:row>18</xdr:row>
      <xdr:rowOff>0</xdr:rowOff>
    </xdr:from>
    <xdr:to>
      <xdr:col>4</xdr:col>
      <xdr:colOff>914400</xdr:colOff>
      <xdr:row>22</xdr:row>
      <xdr:rowOff>57150</xdr:rowOff>
    </xdr:to>
    <xdr:sp macro="" textlink="">
      <xdr:nvSpPr>
        <xdr:cNvPr id="3" name="CuadroTexto 2">
          <a:extLst>
            <a:ext uri="{FF2B5EF4-FFF2-40B4-BE49-F238E27FC236}">
              <a16:creationId xmlns:a16="http://schemas.microsoft.com/office/drawing/2014/main" id="{09FE4AD3-DB4D-4E5C-9B09-44CF5B887368}"/>
            </a:ext>
          </a:extLst>
        </xdr:cNvPr>
        <xdr:cNvSpPr txBox="1"/>
      </xdr:nvSpPr>
      <xdr:spPr>
        <a:xfrm>
          <a:off x="4124325" y="4171950"/>
          <a:ext cx="26479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b="1">
              <a:latin typeface="Arial" panose="020B0604020202020204" pitchFamily="34" charset="0"/>
              <a:cs typeface="Arial" panose="020B0604020202020204" pitchFamily="34" charset="0"/>
            </a:rPr>
            <a:t>Firma del auditor o revisor</a:t>
          </a:r>
          <a:r>
            <a:rPr lang="es-CO" sz="1000" b="1" baseline="0">
              <a:latin typeface="Arial" panose="020B0604020202020204" pitchFamily="34" charset="0"/>
              <a:cs typeface="Arial" panose="020B0604020202020204" pitchFamily="34" charset="0"/>
            </a:rPr>
            <a:t> fiscal</a:t>
          </a:r>
          <a:endParaRPr lang="es-CO" sz="1000" b="1">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Nombre: </a:t>
          </a:r>
          <a:r>
            <a:rPr lang="es-CO" sz="1000" b="1" u="sng">
              <a:latin typeface="Arial" panose="020B0604020202020204" pitchFamily="34" charset="0"/>
              <a:cs typeface="Arial" panose="020B0604020202020204" pitchFamily="34" charset="0"/>
            </a:rPr>
            <a:t>Gloria</a:t>
          </a:r>
          <a:r>
            <a:rPr lang="es-CO" sz="1000" b="1" u="sng" baseline="0">
              <a:latin typeface="Arial" panose="020B0604020202020204" pitchFamily="34" charset="0"/>
              <a:cs typeface="Arial" panose="020B0604020202020204" pitchFamily="34" charset="0"/>
            </a:rPr>
            <a:t> Patricia Moncada Arcila</a:t>
          </a:r>
          <a:endParaRPr lang="es-CO" sz="1000" b="1" u="sng">
            <a:latin typeface="Arial" panose="020B0604020202020204" pitchFamily="34" charset="0"/>
            <a:cs typeface="Arial" panose="020B0604020202020204" pitchFamily="34" charset="0"/>
          </a:endParaRPr>
        </a:p>
        <a:p>
          <a:r>
            <a:rPr lang="es-CO" sz="1000" b="1">
              <a:latin typeface="Arial" panose="020B0604020202020204" pitchFamily="34" charset="0"/>
              <a:cs typeface="Arial" panose="020B0604020202020204" pitchFamily="34" charset="0"/>
            </a:rPr>
            <a:t>Cargo: </a:t>
          </a:r>
          <a:r>
            <a:rPr lang="es-CO" sz="1000" b="1" u="sng">
              <a:latin typeface="Arial" panose="020B0604020202020204" pitchFamily="34" charset="0"/>
              <a:cs typeface="Arial" panose="020B0604020202020204" pitchFamily="34" charset="0"/>
            </a:rPr>
            <a:t>Contadora</a:t>
          </a:r>
        </a:p>
        <a:p>
          <a:r>
            <a:rPr lang="es-CO" sz="1000" b="1">
              <a:latin typeface="Arial" panose="020B0604020202020204" pitchFamily="34" charset="0"/>
              <a:cs typeface="Arial" panose="020B0604020202020204" pitchFamily="34" charset="0"/>
            </a:rPr>
            <a:t>Documento</a:t>
          </a:r>
          <a:r>
            <a:rPr lang="es-CO" sz="1000" b="1" baseline="0">
              <a:latin typeface="Arial" panose="020B0604020202020204" pitchFamily="34" charset="0"/>
              <a:cs typeface="Arial" panose="020B0604020202020204" pitchFamily="34" charset="0"/>
            </a:rPr>
            <a:t> de identidad: </a:t>
          </a:r>
          <a:r>
            <a:rPr lang="es-CO" sz="1000" b="1" u="sng" baseline="0">
              <a:latin typeface="Arial" panose="020B0604020202020204" pitchFamily="34" charset="0"/>
              <a:cs typeface="Arial" panose="020B0604020202020204" pitchFamily="34" charset="0"/>
            </a:rPr>
            <a:t>43.069.774</a:t>
          </a:r>
          <a:endParaRPr lang="es-CO" sz="1000" b="1" u="sng">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8"/>
  <sheetViews>
    <sheetView topLeftCell="A10" zoomScaleNormal="100" workbookViewId="0">
      <selection activeCell="A14" sqref="A14:F14"/>
    </sheetView>
  </sheetViews>
  <sheetFormatPr baseColWidth="10" defaultColWidth="11.42578125" defaultRowHeight="12.75" x14ac:dyDescent="0.25"/>
  <cols>
    <col min="1" max="1" width="12.85546875" style="20" customWidth="1"/>
    <col min="2" max="2" width="57.140625" style="20" customWidth="1"/>
    <col min="3" max="3" width="18.5703125" style="20" customWidth="1"/>
    <col min="4" max="4" width="12.85546875" style="20" customWidth="1"/>
    <col min="5" max="5" width="13.5703125" style="20" customWidth="1"/>
    <col min="6" max="6" width="17.85546875" style="20" customWidth="1"/>
    <col min="7" max="7" width="9.28515625" style="20" customWidth="1"/>
    <col min="8" max="14" width="13.5703125" style="20" customWidth="1"/>
    <col min="15" max="15" width="14.7109375" style="20" bestFit="1" customWidth="1"/>
    <col min="16" max="16" width="17.140625" style="20" customWidth="1"/>
    <col min="17" max="16384" width="11.42578125" style="20"/>
  </cols>
  <sheetData>
    <row r="1" spans="1:16" ht="15" customHeight="1" x14ac:dyDescent="0.25">
      <c r="A1" s="52" t="s">
        <v>39</v>
      </c>
      <c r="B1" s="52"/>
      <c r="C1" s="52"/>
      <c r="D1" s="52"/>
      <c r="E1" s="52"/>
      <c r="F1" s="52"/>
      <c r="G1" s="52"/>
      <c r="H1" s="52"/>
      <c r="I1" s="52"/>
      <c r="J1" s="52"/>
      <c r="K1" s="52"/>
      <c r="L1" s="52"/>
      <c r="M1" s="52"/>
      <c r="N1" s="52"/>
      <c r="O1" s="52"/>
      <c r="P1" s="52"/>
    </row>
    <row r="2" spans="1:16" ht="15" x14ac:dyDescent="0.25">
      <c r="A2" s="52" t="s">
        <v>57</v>
      </c>
      <c r="B2" s="52"/>
      <c r="C2" s="52"/>
      <c r="D2" s="52"/>
      <c r="E2" s="52"/>
      <c r="F2" s="52"/>
      <c r="G2" s="52"/>
      <c r="H2" s="52"/>
      <c r="I2" s="52"/>
      <c r="J2" s="52"/>
      <c r="K2" s="52"/>
      <c r="L2" s="52"/>
      <c r="M2" s="52"/>
      <c r="N2" s="52"/>
      <c r="O2" s="52"/>
      <c r="P2" s="52"/>
    </row>
    <row r="3" spans="1:16" ht="15" x14ac:dyDescent="0.25">
      <c r="A3" s="17"/>
      <c r="B3" s="17"/>
      <c r="C3" s="17"/>
      <c r="D3" s="17"/>
      <c r="E3" s="17"/>
      <c r="F3" s="17"/>
      <c r="G3" s="17"/>
      <c r="H3" s="17"/>
      <c r="I3" s="17"/>
      <c r="J3" s="17"/>
      <c r="K3" s="17"/>
      <c r="L3" s="17"/>
      <c r="M3" s="17"/>
      <c r="N3" s="17"/>
      <c r="O3" s="17"/>
    </row>
    <row r="4" spans="1:16" ht="15" x14ac:dyDescent="0.25">
      <c r="A4" s="17"/>
      <c r="B4" s="17"/>
      <c r="C4" s="17"/>
      <c r="D4" s="17"/>
      <c r="E4" s="17"/>
      <c r="F4" s="17"/>
      <c r="G4" s="17"/>
      <c r="H4" s="17"/>
      <c r="I4" s="17"/>
      <c r="J4" s="17"/>
      <c r="K4" s="17"/>
      <c r="L4" s="17"/>
      <c r="M4" s="17"/>
      <c r="N4" s="17"/>
      <c r="O4" s="17"/>
    </row>
    <row r="5" spans="1:16" ht="15" customHeight="1" x14ac:dyDescent="0.25">
      <c r="A5" s="52" t="s">
        <v>1</v>
      </c>
      <c r="B5" s="52"/>
      <c r="C5" s="52"/>
      <c r="D5" s="52"/>
      <c r="E5" s="52"/>
      <c r="F5" s="52"/>
      <c r="G5" s="52"/>
      <c r="H5" s="52"/>
      <c r="I5" s="52"/>
      <c r="J5" s="52"/>
      <c r="K5" s="52"/>
      <c r="L5" s="52"/>
      <c r="M5" s="52"/>
      <c r="N5" s="52"/>
      <c r="O5" s="52"/>
      <c r="P5" s="52"/>
    </row>
    <row r="6" spans="1:16" ht="15" customHeight="1" x14ac:dyDescent="0.25">
      <c r="A6" s="52" t="s">
        <v>2</v>
      </c>
      <c r="B6" s="52"/>
      <c r="C6" s="52"/>
      <c r="D6" s="52"/>
      <c r="E6" s="52"/>
      <c r="F6" s="52"/>
      <c r="G6" s="52"/>
      <c r="H6" s="52"/>
      <c r="I6" s="52"/>
      <c r="J6" s="52"/>
      <c r="K6" s="52"/>
      <c r="L6" s="52"/>
      <c r="M6" s="52"/>
      <c r="N6" s="52"/>
      <c r="O6" s="52"/>
      <c r="P6" s="52"/>
    </row>
    <row r="7" spans="1:16" ht="15" x14ac:dyDescent="0.25">
      <c r="A7" s="17"/>
      <c r="B7" s="17"/>
      <c r="C7" s="17"/>
      <c r="D7" s="17"/>
      <c r="E7" s="17"/>
      <c r="F7" s="17"/>
      <c r="G7" s="17"/>
      <c r="H7" s="17"/>
      <c r="I7" s="17"/>
      <c r="J7" s="17"/>
      <c r="K7" s="17"/>
      <c r="L7" s="17"/>
      <c r="M7" s="17"/>
      <c r="N7" s="17"/>
      <c r="O7" s="17"/>
    </row>
    <row r="8" spans="1:16" ht="15" customHeight="1" x14ac:dyDescent="0.25">
      <c r="A8" s="57" t="s">
        <v>3</v>
      </c>
      <c r="B8" s="59" t="s">
        <v>4</v>
      </c>
      <c r="C8" s="59" t="s">
        <v>5</v>
      </c>
      <c r="D8" s="59" t="s">
        <v>6</v>
      </c>
      <c r="E8" s="59" t="s">
        <v>51</v>
      </c>
      <c r="F8" s="59" t="s">
        <v>8</v>
      </c>
      <c r="G8" s="59" t="s">
        <v>9</v>
      </c>
      <c r="H8" s="59" t="s">
        <v>10</v>
      </c>
      <c r="I8" s="59" t="s">
        <v>47</v>
      </c>
      <c r="J8" s="59" t="s">
        <v>48</v>
      </c>
      <c r="K8" s="61" t="s">
        <v>11</v>
      </c>
      <c r="L8" s="62"/>
      <c r="M8" s="24"/>
      <c r="N8" s="19"/>
      <c r="O8" s="19"/>
      <c r="P8" s="19"/>
    </row>
    <row r="9" spans="1:16" ht="225" x14ac:dyDescent="0.25">
      <c r="A9" s="58"/>
      <c r="B9" s="60"/>
      <c r="C9" s="60"/>
      <c r="D9" s="60"/>
      <c r="E9" s="60"/>
      <c r="F9" s="60"/>
      <c r="G9" s="60"/>
      <c r="H9" s="60"/>
      <c r="I9" s="60"/>
      <c r="J9" s="60"/>
      <c r="K9" s="25" t="s">
        <v>10</v>
      </c>
      <c r="L9" s="25" t="s">
        <v>12</v>
      </c>
      <c r="M9" s="18" t="s">
        <v>49</v>
      </c>
      <c r="N9" s="18" t="s">
        <v>50</v>
      </c>
      <c r="O9" s="26" t="s">
        <v>52</v>
      </c>
      <c r="P9" s="26" t="s">
        <v>53</v>
      </c>
    </row>
    <row r="10" spans="1:16" ht="60" customHeight="1" x14ac:dyDescent="0.25">
      <c r="A10" s="39" t="s">
        <v>58</v>
      </c>
      <c r="B10" s="7" t="s">
        <v>59</v>
      </c>
      <c r="C10" s="39" t="s">
        <v>60</v>
      </c>
      <c r="D10" s="39" t="s">
        <v>62</v>
      </c>
      <c r="E10" s="40">
        <v>0.5</v>
      </c>
      <c r="F10" s="41">
        <v>43478367324</v>
      </c>
      <c r="G10" s="42">
        <v>12</v>
      </c>
      <c r="H10" s="43">
        <v>45477</v>
      </c>
      <c r="I10" s="43">
        <v>45825</v>
      </c>
      <c r="J10" s="43" t="s">
        <v>63</v>
      </c>
      <c r="K10" s="7"/>
      <c r="L10" s="27"/>
      <c r="M10" s="42">
        <f>+I10-H10</f>
        <v>348</v>
      </c>
      <c r="N10" s="42">
        <f t="shared" ref="N10:N11" si="0">+MIN(G10*30-M10,360)</f>
        <v>12</v>
      </c>
      <c r="O10" s="41">
        <f>+F10/(G10*30)</f>
        <v>120773242.56666666</v>
      </c>
      <c r="P10" s="44">
        <f>+E10*N10*O10</f>
        <v>724639455.39999998</v>
      </c>
    </row>
    <row r="11" spans="1:16" ht="75" customHeight="1" x14ac:dyDescent="0.25">
      <c r="A11" s="39" t="s">
        <v>67</v>
      </c>
      <c r="B11" s="7" t="s">
        <v>66</v>
      </c>
      <c r="C11" s="39" t="s">
        <v>65</v>
      </c>
      <c r="D11" s="39" t="s">
        <v>62</v>
      </c>
      <c r="E11" s="40">
        <v>0.25</v>
      </c>
      <c r="F11" s="41">
        <v>10072605565</v>
      </c>
      <c r="G11" s="42">
        <v>17</v>
      </c>
      <c r="H11" s="43">
        <v>45756</v>
      </c>
      <c r="I11" s="43">
        <v>45825</v>
      </c>
      <c r="J11" s="43" t="s">
        <v>63</v>
      </c>
      <c r="K11" s="7"/>
      <c r="L11" s="27"/>
      <c r="M11" s="42">
        <f>+I11-H11</f>
        <v>69</v>
      </c>
      <c r="N11" s="42">
        <f t="shared" si="0"/>
        <v>360</v>
      </c>
      <c r="O11" s="41">
        <f>+F11/(G11*30)</f>
        <v>19750206.990196079</v>
      </c>
      <c r="P11" s="44">
        <f>+E11*N11*O11</f>
        <v>1777518629.1176472</v>
      </c>
    </row>
    <row r="12" spans="1:16" x14ac:dyDescent="0.25">
      <c r="A12" s="54" t="s">
        <v>13</v>
      </c>
      <c r="B12" s="55"/>
      <c r="C12" s="55"/>
      <c r="D12" s="55"/>
      <c r="E12" s="56"/>
      <c r="F12" s="7"/>
      <c r="G12" s="27"/>
      <c r="H12" s="28"/>
      <c r="I12" s="28"/>
      <c r="J12" s="28"/>
      <c r="K12" s="28"/>
      <c r="L12" s="29"/>
      <c r="M12" s="29"/>
      <c r="N12" s="29"/>
      <c r="O12" s="29"/>
      <c r="P12" s="30"/>
    </row>
    <row r="13" spans="1:16" ht="15.75" x14ac:dyDescent="0.25">
      <c r="A13" s="53" t="s">
        <v>14</v>
      </c>
      <c r="B13" s="53"/>
      <c r="C13" s="53"/>
      <c r="D13" s="53"/>
      <c r="E13" s="53"/>
      <c r="F13" s="53"/>
      <c r="G13" s="64" t="s">
        <v>15</v>
      </c>
      <c r="H13" s="64"/>
      <c r="I13" s="64"/>
      <c r="J13" s="64"/>
      <c r="K13" s="64"/>
      <c r="L13" s="64"/>
      <c r="M13" s="31"/>
      <c r="N13" s="31"/>
      <c r="O13" s="31"/>
    </row>
    <row r="14" spans="1:16" ht="15.75" x14ac:dyDescent="0.25">
      <c r="A14" s="53" t="s">
        <v>16</v>
      </c>
      <c r="B14" s="53"/>
      <c r="C14" s="53"/>
      <c r="D14" s="53"/>
      <c r="E14" s="53"/>
      <c r="F14" s="53"/>
      <c r="G14" s="64"/>
      <c r="H14" s="64"/>
      <c r="I14" s="64"/>
      <c r="J14" s="64"/>
      <c r="K14" s="64"/>
      <c r="L14" s="64"/>
      <c r="M14" s="31"/>
      <c r="N14" s="31"/>
      <c r="O14" s="31"/>
    </row>
    <row r="15" spans="1:16" ht="15.75" x14ac:dyDescent="0.25">
      <c r="A15" s="53" t="s">
        <v>17</v>
      </c>
      <c r="B15" s="53"/>
      <c r="C15" s="53"/>
      <c r="D15" s="53"/>
      <c r="E15" s="53"/>
      <c r="F15" s="53"/>
      <c r="G15" s="64"/>
      <c r="H15" s="64"/>
      <c r="I15" s="64"/>
      <c r="J15" s="64"/>
      <c r="K15" s="64"/>
      <c r="L15" s="64"/>
      <c r="M15" s="31"/>
      <c r="N15" s="31"/>
      <c r="O15" s="31"/>
    </row>
    <row r="16" spans="1:16" ht="15.75" x14ac:dyDescent="0.25">
      <c r="A16" s="53" t="s">
        <v>18</v>
      </c>
      <c r="B16" s="53"/>
      <c r="C16" s="53"/>
      <c r="D16" s="53"/>
      <c r="E16" s="53"/>
      <c r="F16" s="53"/>
      <c r="G16" s="64"/>
      <c r="H16" s="64"/>
      <c r="I16" s="64"/>
      <c r="J16" s="64"/>
      <c r="K16" s="64"/>
      <c r="L16" s="64"/>
      <c r="M16" s="31"/>
      <c r="N16" s="31"/>
      <c r="O16" s="31"/>
    </row>
    <row r="17" spans="1:15" ht="15.75" x14ac:dyDescent="0.25">
      <c r="A17" s="53" t="s">
        <v>19</v>
      </c>
      <c r="B17" s="53"/>
      <c r="C17" s="53"/>
      <c r="D17" s="53"/>
      <c r="E17" s="53"/>
      <c r="F17" s="53"/>
      <c r="G17" s="64"/>
      <c r="H17" s="64"/>
      <c r="I17" s="64"/>
      <c r="J17" s="64"/>
      <c r="K17" s="64"/>
      <c r="L17" s="64"/>
      <c r="M17" s="31"/>
      <c r="N17" s="31"/>
      <c r="O17" s="31"/>
    </row>
    <row r="18" spans="1:15" ht="15.75" x14ac:dyDescent="0.25">
      <c r="A18" s="53"/>
      <c r="B18" s="53"/>
      <c r="C18" s="53"/>
      <c r="D18" s="53"/>
      <c r="E18" s="53"/>
      <c r="F18" s="53"/>
      <c r="G18" s="64"/>
      <c r="H18" s="64"/>
      <c r="I18" s="64"/>
      <c r="J18" s="64"/>
      <c r="K18" s="64"/>
      <c r="L18" s="64"/>
      <c r="M18" s="31"/>
      <c r="N18" s="31"/>
      <c r="O18" s="31"/>
    </row>
    <row r="19" spans="1:15" ht="15.75" customHeight="1" x14ac:dyDescent="0.25">
      <c r="A19" s="53" t="s">
        <v>20</v>
      </c>
      <c r="B19" s="53"/>
      <c r="C19" s="53"/>
      <c r="D19" s="53"/>
      <c r="E19" s="53"/>
      <c r="F19" s="53"/>
      <c r="G19" s="31"/>
      <c r="H19" s="31"/>
      <c r="I19" s="31"/>
      <c r="J19" s="31"/>
      <c r="K19" s="31"/>
      <c r="L19" s="31"/>
      <c r="M19" s="31"/>
      <c r="N19" s="31"/>
      <c r="O19" s="31"/>
    </row>
    <row r="20" spans="1:15" x14ac:dyDescent="0.25">
      <c r="B20" s="32"/>
      <c r="C20" s="32"/>
      <c r="D20" s="32"/>
      <c r="E20" s="32"/>
      <c r="F20" s="32"/>
      <c r="G20" s="32"/>
      <c r="H20" s="32"/>
      <c r="I20" s="32"/>
      <c r="J20" s="32"/>
      <c r="K20" s="32"/>
    </row>
    <row r="21" spans="1:15" x14ac:dyDescent="0.25">
      <c r="A21" s="63" t="s">
        <v>21</v>
      </c>
      <c r="B21" s="63"/>
      <c r="C21" s="63"/>
      <c r="D21" s="63"/>
      <c r="E21" s="63"/>
      <c r="F21" s="63"/>
      <c r="G21" s="32"/>
      <c r="H21" s="32"/>
      <c r="I21" s="32"/>
      <c r="J21" s="32"/>
      <c r="K21" s="32"/>
    </row>
    <row r="22" spans="1:15" x14ac:dyDescent="0.25">
      <c r="A22" s="63" t="s">
        <v>22</v>
      </c>
      <c r="B22" s="63"/>
      <c r="C22" s="63"/>
      <c r="D22" s="63"/>
      <c r="E22" s="63"/>
      <c r="F22" s="63"/>
      <c r="G22" s="32"/>
      <c r="H22" s="32"/>
      <c r="I22" s="32"/>
      <c r="J22" s="32"/>
      <c r="K22" s="32"/>
    </row>
    <row r="23" spans="1:15" x14ac:dyDescent="0.25">
      <c r="A23" s="32"/>
      <c r="B23" s="32"/>
      <c r="C23" s="32"/>
      <c r="D23" s="32"/>
      <c r="E23" s="32"/>
      <c r="F23" s="32"/>
      <c r="G23" s="32"/>
      <c r="H23" s="33"/>
      <c r="I23" s="33"/>
      <c r="J23" s="33"/>
      <c r="K23" s="33"/>
    </row>
    <row r="24" spans="1:15" x14ac:dyDescent="0.25">
      <c r="A24" s="34"/>
      <c r="B24" s="35"/>
      <c r="C24" s="35"/>
      <c r="D24" s="35"/>
      <c r="E24" s="35"/>
      <c r="F24" s="35"/>
      <c r="G24" s="32"/>
      <c r="H24" s="33"/>
      <c r="I24" s="33"/>
      <c r="J24" s="33"/>
      <c r="K24" s="33"/>
    </row>
    <row r="25" spans="1:15" x14ac:dyDescent="0.25">
      <c r="A25" s="63" t="s">
        <v>210</v>
      </c>
      <c r="B25" s="63"/>
      <c r="C25" s="63"/>
      <c r="D25" s="63"/>
      <c r="E25" s="63"/>
      <c r="F25" s="63"/>
      <c r="G25" s="32"/>
      <c r="H25" s="33"/>
      <c r="I25" s="33"/>
      <c r="J25" s="33"/>
      <c r="K25" s="33"/>
    </row>
    <row r="26" spans="1:15" x14ac:dyDescent="0.25">
      <c r="A26" s="36"/>
      <c r="B26" s="36"/>
      <c r="C26" s="36"/>
      <c r="D26" s="36"/>
      <c r="E26" s="36"/>
      <c r="F26" s="36"/>
      <c r="G26" s="32"/>
      <c r="H26" s="33"/>
      <c r="I26" s="33"/>
      <c r="J26" s="33"/>
      <c r="K26" s="33"/>
    </row>
    <row r="27" spans="1:15" x14ac:dyDescent="0.25">
      <c r="A27" s="36"/>
      <c r="B27" s="36"/>
      <c r="C27" s="36"/>
      <c r="D27" s="36"/>
      <c r="E27" s="36"/>
      <c r="F27" s="36"/>
      <c r="G27" s="37"/>
    </row>
    <row r="28" spans="1:15" x14ac:dyDescent="0.25">
      <c r="A28" s="38"/>
      <c r="B28" s="36"/>
      <c r="C28" s="36"/>
      <c r="E28" s="34"/>
      <c r="F28" s="36"/>
      <c r="G28" s="37"/>
    </row>
    <row r="29" spans="1:15" x14ac:dyDescent="0.25">
      <c r="A29" s="36"/>
      <c r="B29" s="36"/>
      <c r="C29" s="36"/>
      <c r="E29" s="36"/>
      <c r="F29" s="36"/>
      <c r="G29" s="37"/>
    </row>
    <row r="30" spans="1:15" x14ac:dyDescent="0.25">
      <c r="A30" s="36"/>
      <c r="B30" s="36"/>
      <c r="C30" s="36"/>
      <c r="E30" s="36"/>
      <c r="F30" s="36"/>
      <c r="G30" s="37"/>
    </row>
    <row r="31" spans="1:15" x14ac:dyDescent="0.25">
      <c r="A31" s="36"/>
      <c r="B31" s="36"/>
      <c r="C31" s="36"/>
      <c r="E31" s="36"/>
      <c r="F31" s="36"/>
      <c r="G31" s="37"/>
    </row>
    <row r="32" spans="1:15" x14ac:dyDescent="0.25">
      <c r="A32" s="36"/>
      <c r="B32" s="36"/>
      <c r="C32" s="36"/>
      <c r="E32" s="36"/>
      <c r="F32" s="36"/>
      <c r="G32" s="37"/>
    </row>
    <row r="37" spans="1:8" x14ac:dyDescent="0.25">
      <c r="A37" s="21"/>
      <c r="B37" s="21"/>
      <c r="H37" s="21"/>
    </row>
    <row r="38" spans="1:8" x14ac:dyDescent="0.25">
      <c r="A38" s="21"/>
      <c r="B38" s="21"/>
      <c r="H38" s="21"/>
    </row>
  </sheetData>
  <mergeCells count="26">
    <mergeCell ref="A21:F21"/>
    <mergeCell ref="A22:F22"/>
    <mergeCell ref="A25:F25"/>
    <mergeCell ref="I8:I9"/>
    <mergeCell ref="J8:J9"/>
    <mergeCell ref="A15:F15"/>
    <mergeCell ref="A16:F16"/>
    <mergeCell ref="A17:F18"/>
    <mergeCell ref="A19:F19"/>
    <mergeCell ref="G13:L18"/>
    <mergeCell ref="A1:P1"/>
    <mergeCell ref="A2:P2"/>
    <mergeCell ref="A5:P5"/>
    <mergeCell ref="A6:P6"/>
    <mergeCell ref="A14:F14"/>
    <mergeCell ref="A12:E12"/>
    <mergeCell ref="A8:A9"/>
    <mergeCell ref="B8:B9"/>
    <mergeCell ref="C8:C9"/>
    <mergeCell ref="D8:D9"/>
    <mergeCell ref="E8:E9"/>
    <mergeCell ref="F8:F9"/>
    <mergeCell ref="G8:G9"/>
    <mergeCell ref="H8:H9"/>
    <mergeCell ref="K8:L8"/>
    <mergeCell ref="A13:F13"/>
  </mergeCells>
  <pageMargins left="0.25" right="0.25" top="0.75" bottom="0.75" header="0.3" footer="0.3"/>
  <pageSetup scale="5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1"/>
  <sheetViews>
    <sheetView topLeftCell="A67" zoomScaleNormal="100" workbookViewId="0">
      <selection activeCell="B93" sqref="B93"/>
    </sheetView>
  </sheetViews>
  <sheetFormatPr baseColWidth="10" defaultColWidth="11.42578125" defaultRowHeight="12.75" x14ac:dyDescent="0.2"/>
  <cols>
    <col min="1" max="1" width="13.42578125" style="1" customWidth="1"/>
    <col min="2" max="2" width="28.5703125" style="1" customWidth="1"/>
    <col min="3" max="3" width="18.140625" style="1" customWidth="1"/>
    <col min="4" max="4" width="12.85546875" style="1" customWidth="1"/>
    <col min="5" max="5" width="13.42578125" style="1" customWidth="1"/>
    <col min="6" max="7" width="18.5703125" style="1" customWidth="1"/>
    <col min="8" max="8" width="14.7109375" style="1" customWidth="1"/>
    <col min="9" max="16384" width="11.42578125" style="1"/>
  </cols>
  <sheetData>
    <row r="1" spans="1:11" ht="15" customHeight="1" x14ac:dyDescent="0.2">
      <c r="A1" s="52" t="s">
        <v>0</v>
      </c>
      <c r="B1" s="52"/>
      <c r="C1" s="52"/>
      <c r="D1" s="52"/>
      <c r="E1" s="52"/>
      <c r="F1" s="52"/>
      <c r="G1" s="52"/>
      <c r="H1" s="52"/>
      <c r="I1" s="8"/>
      <c r="J1" s="8"/>
      <c r="K1" s="8"/>
    </row>
    <row r="2" spans="1:11" ht="15" customHeight="1" x14ac:dyDescent="0.2">
      <c r="A2" s="68" t="s">
        <v>64</v>
      </c>
      <c r="B2" s="68"/>
      <c r="C2" s="68"/>
      <c r="D2" s="68"/>
      <c r="E2" s="68"/>
      <c r="F2" s="68"/>
      <c r="G2" s="68"/>
      <c r="H2" s="68"/>
      <c r="I2" s="9"/>
      <c r="J2" s="9"/>
      <c r="K2" s="9"/>
    </row>
    <row r="3" spans="1:11" ht="15" x14ac:dyDescent="0.2">
      <c r="A3" s="2"/>
      <c r="B3" s="2"/>
      <c r="C3" s="2"/>
      <c r="D3" s="2"/>
      <c r="E3" s="2"/>
      <c r="F3" s="2"/>
      <c r="G3" s="2"/>
      <c r="H3" s="2"/>
    </row>
    <row r="4" spans="1:11" ht="15" x14ac:dyDescent="0.2">
      <c r="A4" s="2"/>
      <c r="B4" s="2"/>
      <c r="C4" s="2"/>
      <c r="D4" s="2"/>
      <c r="E4" s="2"/>
      <c r="F4" s="2"/>
      <c r="G4" s="2"/>
      <c r="H4" s="2"/>
    </row>
    <row r="5" spans="1:11" ht="15" customHeight="1" x14ac:dyDescent="0.2">
      <c r="A5" s="69" t="s">
        <v>1</v>
      </c>
      <c r="B5" s="69"/>
      <c r="C5" s="69"/>
      <c r="D5" s="69"/>
      <c r="E5" s="69"/>
      <c r="F5" s="69"/>
      <c r="G5" s="69"/>
      <c r="H5" s="69"/>
    </row>
    <row r="6" spans="1:11" ht="15" x14ac:dyDescent="0.2">
      <c r="A6" s="69" t="s">
        <v>23</v>
      </c>
      <c r="B6" s="69"/>
      <c r="C6" s="69"/>
      <c r="D6" s="69"/>
      <c r="E6" s="69"/>
      <c r="F6" s="69"/>
      <c r="G6" s="69"/>
      <c r="H6" s="69"/>
    </row>
    <row r="7" spans="1:11" ht="15" x14ac:dyDescent="0.2">
      <c r="A7" s="2"/>
      <c r="B7" s="2"/>
      <c r="C7" s="2"/>
      <c r="D7" s="2"/>
      <c r="E7" s="2"/>
      <c r="F7" s="2"/>
      <c r="G7" s="2"/>
      <c r="H7" s="2"/>
    </row>
    <row r="8" spans="1:11" ht="12.75" customHeight="1" x14ac:dyDescent="0.2">
      <c r="A8" s="57" t="s">
        <v>3</v>
      </c>
      <c r="B8" s="59" t="s">
        <v>4</v>
      </c>
      <c r="C8" s="59" t="s">
        <v>5</v>
      </c>
      <c r="D8" s="59" t="s">
        <v>6</v>
      </c>
      <c r="E8" s="59" t="s">
        <v>7</v>
      </c>
      <c r="F8" s="59" t="s">
        <v>24</v>
      </c>
      <c r="G8" s="59" t="s">
        <v>56</v>
      </c>
      <c r="H8" s="59" t="s">
        <v>25</v>
      </c>
    </row>
    <row r="9" spans="1:11" ht="31.5" customHeight="1" x14ac:dyDescent="0.2">
      <c r="A9" s="58"/>
      <c r="B9" s="60"/>
      <c r="C9" s="60"/>
      <c r="D9" s="60"/>
      <c r="E9" s="60"/>
      <c r="F9" s="60"/>
      <c r="G9" s="60"/>
      <c r="H9" s="60"/>
    </row>
    <row r="10" spans="1:11" ht="25.5" x14ac:dyDescent="0.2">
      <c r="A10" s="39" t="s">
        <v>68</v>
      </c>
      <c r="B10" s="7" t="s">
        <v>127</v>
      </c>
      <c r="C10" s="39" t="s">
        <v>187</v>
      </c>
      <c r="D10" s="39" t="s">
        <v>61</v>
      </c>
      <c r="E10" s="45">
        <v>1</v>
      </c>
      <c r="F10" s="44">
        <v>4047056759</v>
      </c>
      <c r="G10" s="44">
        <f>+E10*F10</f>
        <v>4047056759</v>
      </c>
      <c r="H10" s="39">
        <v>1</v>
      </c>
    </row>
    <row r="11" spans="1:11" ht="38.25" x14ac:dyDescent="0.2">
      <c r="A11" s="39" t="s">
        <v>69</v>
      </c>
      <c r="B11" s="7" t="s">
        <v>128</v>
      </c>
      <c r="C11" s="39" t="s">
        <v>188</v>
      </c>
      <c r="D11" s="39" t="s">
        <v>61</v>
      </c>
      <c r="E11" s="45">
        <v>1</v>
      </c>
      <c r="F11" s="44">
        <v>3486441271</v>
      </c>
      <c r="G11" s="44">
        <f t="shared" ref="G11:G69" si="0">+E11*F11</f>
        <v>3486441271</v>
      </c>
      <c r="H11" s="39">
        <v>2</v>
      </c>
    </row>
    <row r="12" spans="1:11" ht="38.25" x14ac:dyDescent="0.2">
      <c r="A12" s="39" t="s">
        <v>70</v>
      </c>
      <c r="B12" s="7" t="s">
        <v>129</v>
      </c>
      <c r="C12" s="39" t="s">
        <v>188</v>
      </c>
      <c r="D12" s="39" t="s">
        <v>61</v>
      </c>
      <c r="E12" s="45">
        <v>1</v>
      </c>
      <c r="F12" s="44">
        <v>2702000372</v>
      </c>
      <c r="G12" s="44">
        <f t="shared" si="0"/>
        <v>2702000372</v>
      </c>
      <c r="H12" s="39">
        <v>3</v>
      </c>
    </row>
    <row r="13" spans="1:11" ht="38.25" x14ac:dyDescent="0.2">
      <c r="A13" s="39" t="s">
        <v>71</v>
      </c>
      <c r="B13" s="7" t="s">
        <v>130</v>
      </c>
      <c r="C13" s="39" t="s">
        <v>188</v>
      </c>
      <c r="D13" s="39" t="s">
        <v>61</v>
      </c>
      <c r="E13" s="45">
        <v>1</v>
      </c>
      <c r="F13" s="44">
        <v>2786856332</v>
      </c>
      <c r="G13" s="44">
        <f t="shared" si="0"/>
        <v>2786856332</v>
      </c>
      <c r="H13" s="39">
        <v>4</v>
      </c>
    </row>
    <row r="14" spans="1:11" ht="38.25" x14ac:dyDescent="0.2">
      <c r="A14" s="39" t="s">
        <v>72</v>
      </c>
      <c r="B14" s="7" t="s">
        <v>131</v>
      </c>
      <c r="C14" s="39" t="s">
        <v>188</v>
      </c>
      <c r="D14" s="39" t="s">
        <v>61</v>
      </c>
      <c r="E14" s="45">
        <v>1</v>
      </c>
      <c r="F14" s="44">
        <v>2652522778</v>
      </c>
      <c r="G14" s="44">
        <f t="shared" si="0"/>
        <v>2652522778</v>
      </c>
      <c r="H14" s="39">
        <v>5</v>
      </c>
    </row>
    <row r="15" spans="1:11" ht="25.5" x14ac:dyDescent="0.2">
      <c r="A15" s="39" t="s">
        <v>73</v>
      </c>
      <c r="B15" s="7" t="s">
        <v>132</v>
      </c>
      <c r="C15" s="39" t="s">
        <v>187</v>
      </c>
      <c r="D15" s="39" t="s">
        <v>62</v>
      </c>
      <c r="E15" s="45">
        <v>0.5</v>
      </c>
      <c r="F15" s="44">
        <v>4967479183</v>
      </c>
      <c r="G15" s="44">
        <f t="shared" si="0"/>
        <v>2483739591.5</v>
      </c>
      <c r="H15" s="39">
        <v>6</v>
      </c>
    </row>
    <row r="16" spans="1:11" ht="38.25" x14ac:dyDescent="0.2">
      <c r="A16" s="39" t="s">
        <v>74</v>
      </c>
      <c r="B16" s="7" t="s">
        <v>133</v>
      </c>
      <c r="C16" s="39" t="s">
        <v>188</v>
      </c>
      <c r="D16" s="39" t="s">
        <v>61</v>
      </c>
      <c r="E16" s="45">
        <v>1</v>
      </c>
      <c r="F16" s="44">
        <v>2202216717</v>
      </c>
      <c r="G16" s="44">
        <f t="shared" si="0"/>
        <v>2202216717</v>
      </c>
      <c r="H16" s="39">
        <v>7</v>
      </c>
    </row>
    <row r="17" spans="1:8" ht="38.25" x14ac:dyDescent="0.2">
      <c r="A17" s="39" t="s">
        <v>75</v>
      </c>
      <c r="B17" s="7" t="s">
        <v>134</v>
      </c>
      <c r="C17" s="39" t="s">
        <v>188</v>
      </c>
      <c r="D17" s="39" t="s">
        <v>62</v>
      </c>
      <c r="E17" s="45">
        <v>0.5</v>
      </c>
      <c r="F17" s="44">
        <v>4750639789</v>
      </c>
      <c r="G17" s="44">
        <f t="shared" si="0"/>
        <v>2375319894.5</v>
      </c>
      <c r="H17" s="39">
        <v>8</v>
      </c>
    </row>
    <row r="18" spans="1:8" ht="38.25" x14ac:dyDescent="0.2">
      <c r="A18" s="39" t="s">
        <v>76</v>
      </c>
      <c r="B18" s="7" t="s">
        <v>135</v>
      </c>
      <c r="C18" s="39" t="s">
        <v>189</v>
      </c>
      <c r="D18" s="39" t="s">
        <v>61</v>
      </c>
      <c r="E18" s="45">
        <v>1</v>
      </c>
      <c r="F18" s="44">
        <v>2208408848</v>
      </c>
      <c r="G18" s="44">
        <f t="shared" si="0"/>
        <v>2208408848</v>
      </c>
      <c r="H18" s="39">
        <v>9</v>
      </c>
    </row>
    <row r="19" spans="1:8" ht="38.25" x14ac:dyDescent="0.2">
      <c r="A19" s="39" t="s">
        <v>77</v>
      </c>
      <c r="B19" s="7" t="s">
        <v>136</v>
      </c>
      <c r="C19" s="39" t="s">
        <v>190</v>
      </c>
      <c r="D19" s="39" t="s">
        <v>62</v>
      </c>
      <c r="E19" s="45">
        <v>0.5</v>
      </c>
      <c r="F19" s="44">
        <v>4498279656</v>
      </c>
      <c r="G19" s="44">
        <f t="shared" si="0"/>
        <v>2249139828</v>
      </c>
      <c r="H19" s="39">
        <v>10</v>
      </c>
    </row>
    <row r="20" spans="1:8" ht="38.25" x14ac:dyDescent="0.2">
      <c r="A20" s="39" t="s">
        <v>78</v>
      </c>
      <c r="B20" s="7" t="s">
        <v>137</v>
      </c>
      <c r="C20" s="39" t="s">
        <v>188</v>
      </c>
      <c r="D20" s="39" t="s">
        <v>61</v>
      </c>
      <c r="E20" s="45">
        <v>1</v>
      </c>
      <c r="F20" s="44">
        <v>2010726055</v>
      </c>
      <c r="G20" s="44">
        <f t="shared" si="0"/>
        <v>2010726055</v>
      </c>
      <c r="H20" s="39">
        <v>11</v>
      </c>
    </row>
    <row r="21" spans="1:8" ht="63.75" x14ac:dyDescent="0.2">
      <c r="A21" s="39" t="s">
        <v>79</v>
      </c>
      <c r="B21" s="7" t="s">
        <v>138</v>
      </c>
      <c r="C21" s="39" t="s">
        <v>189</v>
      </c>
      <c r="D21" s="39" t="s">
        <v>209</v>
      </c>
      <c r="E21" s="45">
        <v>0.5</v>
      </c>
      <c r="F21" s="44">
        <v>3694335023</v>
      </c>
      <c r="G21" s="44">
        <f t="shared" si="0"/>
        <v>1847167511.5</v>
      </c>
      <c r="H21" s="39">
        <v>12</v>
      </c>
    </row>
    <row r="22" spans="1:8" ht="51" x14ac:dyDescent="0.2">
      <c r="A22" s="39" t="s">
        <v>80</v>
      </c>
      <c r="B22" s="7" t="s">
        <v>139</v>
      </c>
      <c r="C22" s="39" t="s">
        <v>191</v>
      </c>
      <c r="D22" s="39" t="s">
        <v>61</v>
      </c>
      <c r="E22" s="45">
        <v>1</v>
      </c>
      <c r="F22" s="44">
        <v>1142717748.8699999</v>
      </c>
      <c r="G22" s="44">
        <f t="shared" si="0"/>
        <v>1142717748.8699999</v>
      </c>
      <c r="H22" s="39">
        <v>13</v>
      </c>
    </row>
    <row r="23" spans="1:8" ht="38.25" x14ac:dyDescent="0.2">
      <c r="A23" s="39" t="s">
        <v>81</v>
      </c>
      <c r="B23" s="7" t="s">
        <v>140</v>
      </c>
      <c r="C23" s="39" t="s">
        <v>188</v>
      </c>
      <c r="D23" s="39" t="s">
        <v>61</v>
      </c>
      <c r="E23" s="45">
        <v>1</v>
      </c>
      <c r="F23" s="44">
        <v>985169999</v>
      </c>
      <c r="G23" s="44">
        <f t="shared" si="0"/>
        <v>985169999</v>
      </c>
      <c r="H23" s="39">
        <v>14</v>
      </c>
    </row>
    <row r="24" spans="1:8" ht="38.25" x14ac:dyDescent="0.2">
      <c r="A24" s="39" t="s">
        <v>82</v>
      </c>
      <c r="B24" s="7" t="s">
        <v>141</v>
      </c>
      <c r="C24" s="39" t="s">
        <v>188</v>
      </c>
      <c r="D24" s="39" t="s">
        <v>61</v>
      </c>
      <c r="E24" s="45">
        <v>1</v>
      </c>
      <c r="F24" s="44">
        <v>1096581938</v>
      </c>
      <c r="G24" s="44">
        <f t="shared" si="0"/>
        <v>1096581938</v>
      </c>
      <c r="H24" s="39">
        <v>15</v>
      </c>
    </row>
    <row r="25" spans="1:8" ht="38.25" x14ac:dyDescent="0.2">
      <c r="A25" s="39" t="s">
        <v>83</v>
      </c>
      <c r="B25" s="7" t="s">
        <v>142</v>
      </c>
      <c r="C25" s="39" t="s">
        <v>189</v>
      </c>
      <c r="D25" s="39" t="s">
        <v>209</v>
      </c>
      <c r="E25" s="45">
        <v>0.5</v>
      </c>
      <c r="F25" s="44">
        <v>2676079537</v>
      </c>
      <c r="G25" s="44">
        <f t="shared" si="0"/>
        <v>1338039768.5</v>
      </c>
      <c r="H25" s="39">
        <v>16</v>
      </c>
    </row>
    <row r="26" spans="1:8" ht="38.25" x14ac:dyDescent="0.2">
      <c r="A26" s="39" t="s">
        <v>84</v>
      </c>
      <c r="B26" s="7" t="s">
        <v>143</v>
      </c>
      <c r="C26" s="39" t="s">
        <v>188</v>
      </c>
      <c r="D26" s="39" t="s">
        <v>61</v>
      </c>
      <c r="E26" s="45">
        <v>1</v>
      </c>
      <c r="F26" s="44">
        <v>1149663741</v>
      </c>
      <c r="G26" s="44">
        <f t="shared" si="0"/>
        <v>1149663741</v>
      </c>
      <c r="H26" s="39">
        <v>17</v>
      </c>
    </row>
    <row r="27" spans="1:8" ht="25.5" x14ac:dyDescent="0.2">
      <c r="A27" s="39" t="s">
        <v>85</v>
      </c>
      <c r="B27" s="7" t="s">
        <v>144</v>
      </c>
      <c r="C27" s="39" t="s">
        <v>191</v>
      </c>
      <c r="D27" s="39" t="s">
        <v>61</v>
      </c>
      <c r="E27" s="45">
        <v>1</v>
      </c>
      <c r="F27" s="44">
        <v>708535859</v>
      </c>
      <c r="G27" s="44">
        <f t="shared" si="0"/>
        <v>708535859</v>
      </c>
      <c r="H27" s="39">
        <v>18</v>
      </c>
    </row>
    <row r="28" spans="1:8" ht="38.25" x14ac:dyDescent="0.2">
      <c r="A28" s="39" t="s">
        <v>86</v>
      </c>
      <c r="B28" s="7" t="s">
        <v>145</v>
      </c>
      <c r="C28" s="39" t="s">
        <v>188</v>
      </c>
      <c r="D28" s="39" t="s">
        <v>61</v>
      </c>
      <c r="E28" s="45">
        <v>1</v>
      </c>
      <c r="F28" s="44">
        <v>1130018556</v>
      </c>
      <c r="G28" s="44">
        <f t="shared" si="0"/>
        <v>1130018556</v>
      </c>
      <c r="H28" s="39">
        <v>19</v>
      </c>
    </row>
    <row r="29" spans="1:8" ht="25.5" x14ac:dyDescent="0.2">
      <c r="A29" s="39" t="s">
        <v>87</v>
      </c>
      <c r="B29" s="7" t="s">
        <v>146</v>
      </c>
      <c r="C29" s="39" t="s">
        <v>192</v>
      </c>
      <c r="D29" s="39" t="s">
        <v>61</v>
      </c>
      <c r="E29" s="45">
        <v>1</v>
      </c>
      <c r="F29" s="44">
        <v>897893799</v>
      </c>
      <c r="G29" s="44">
        <f t="shared" si="0"/>
        <v>897893799</v>
      </c>
      <c r="H29" s="39">
        <v>20</v>
      </c>
    </row>
    <row r="30" spans="1:8" ht="38.25" x14ac:dyDescent="0.2">
      <c r="A30" s="39" t="s">
        <v>88</v>
      </c>
      <c r="B30" s="7" t="s">
        <v>147</v>
      </c>
      <c r="C30" s="39" t="s">
        <v>193</v>
      </c>
      <c r="D30" s="39" t="s">
        <v>62</v>
      </c>
      <c r="E30" s="45">
        <v>0.25</v>
      </c>
      <c r="F30" s="44">
        <v>2032072647</v>
      </c>
      <c r="G30" s="44">
        <f t="shared" si="0"/>
        <v>508018161.75</v>
      </c>
      <c r="H30" s="39">
        <v>21</v>
      </c>
    </row>
    <row r="31" spans="1:8" ht="38.25" x14ac:dyDescent="0.2">
      <c r="A31" s="39" t="s">
        <v>89</v>
      </c>
      <c r="B31" s="7" t="s">
        <v>148</v>
      </c>
      <c r="C31" s="39" t="s">
        <v>188</v>
      </c>
      <c r="D31" s="39" t="s">
        <v>61</v>
      </c>
      <c r="E31" s="45">
        <v>1</v>
      </c>
      <c r="F31" s="44">
        <v>754001568</v>
      </c>
      <c r="G31" s="44">
        <f t="shared" si="0"/>
        <v>754001568</v>
      </c>
      <c r="H31" s="39">
        <v>22</v>
      </c>
    </row>
    <row r="32" spans="1:8" ht="102" x14ac:dyDescent="0.2">
      <c r="A32" s="39" t="s">
        <v>90</v>
      </c>
      <c r="B32" s="7" t="s">
        <v>149</v>
      </c>
      <c r="C32" s="39" t="s">
        <v>194</v>
      </c>
      <c r="D32" s="39" t="s">
        <v>61</v>
      </c>
      <c r="E32" s="45">
        <v>1</v>
      </c>
      <c r="F32" s="44">
        <v>425443806</v>
      </c>
      <c r="G32" s="44">
        <f t="shared" si="0"/>
        <v>425443806</v>
      </c>
      <c r="H32" s="39">
        <v>23</v>
      </c>
    </row>
    <row r="33" spans="1:8" ht="38.25" x14ac:dyDescent="0.2">
      <c r="A33" s="39" t="s">
        <v>91</v>
      </c>
      <c r="B33" s="7" t="s">
        <v>150</v>
      </c>
      <c r="C33" s="39" t="s">
        <v>188</v>
      </c>
      <c r="D33" s="39" t="s">
        <v>62</v>
      </c>
      <c r="E33" s="45">
        <v>0.5</v>
      </c>
      <c r="F33" s="44">
        <v>1358674744</v>
      </c>
      <c r="G33" s="44">
        <f t="shared" si="0"/>
        <v>679337372</v>
      </c>
      <c r="H33" s="39">
        <v>24</v>
      </c>
    </row>
    <row r="34" spans="1:8" ht="38.25" x14ac:dyDescent="0.2">
      <c r="A34" s="39" t="s">
        <v>92</v>
      </c>
      <c r="B34" s="7" t="s">
        <v>151</v>
      </c>
      <c r="C34" s="39" t="s">
        <v>195</v>
      </c>
      <c r="D34" s="39" t="s">
        <v>209</v>
      </c>
      <c r="E34" s="45">
        <v>0.9</v>
      </c>
      <c r="F34" s="44">
        <v>287409567</v>
      </c>
      <c r="G34" s="44">
        <f t="shared" si="0"/>
        <v>258668610.30000001</v>
      </c>
      <c r="H34" s="39">
        <v>25</v>
      </c>
    </row>
    <row r="35" spans="1:8" ht="38.25" x14ac:dyDescent="0.2">
      <c r="A35" s="39" t="s">
        <v>93</v>
      </c>
      <c r="B35" s="7" t="s">
        <v>152</v>
      </c>
      <c r="C35" s="39" t="s">
        <v>196</v>
      </c>
      <c r="D35" s="39" t="s">
        <v>61</v>
      </c>
      <c r="E35" s="45">
        <v>1</v>
      </c>
      <c r="F35" s="44">
        <v>608636604</v>
      </c>
      <c r="G35" s="44">
        <f t="shared" si="0"/>
        <v>608636604</v>
      </c>
      <c r="H35" s="39">
        <v>26</v>
      </c>
    </row>
    <row r="36" spans="1:8" ht="25.5" x14ac:dyDescent="0.2">
      <c r="A36" s="39">
        <v>36800</v>
      </c>
      <c r="B36" s="7" t="s">
        <v>153</v>
      </c>
      <c r="C36" s="39" t="s">
        <v>197</v>
      </c>
      <c r="D36" s="39" t="s">
        <v>61</v>
      </c>
      <c r="E36" s="45">
        <v>1</v>
      </c>
      <c r="F36" s="44">
        <v>283760683</v>
      </c>
      <c r="G36" s="44">
        <f t="shared" si="0"/>
        <v>283760683</v>
      </c>
      <c r="H36" s="39">
        <v>27</v>
      </c>
    </row>
    <row r="37" spans="1:8" ht="38.25" x14ac:dyDescent="0.2">
      <c r="A37" s="39" t="s">
        <v>94</v>
      </c>
      <c r="B37" s="7" t="s">
        <v>154</v>
      </c>
      <c r="C37" s="39" t="s">
        <v>190</v>
      </c>
      <c r="D37" s="39" t="s">
        <v>209</v>
      </c>
      <c r="E37" s="45">
        <v>0.8</v>
      </c>
      <c r="F37" s="44">
        <v>339507033.57999998</v>
      </c>
      <c r="G37" s="44">
        <f t="shared" si="0"/>
        <v>271605626.86400002</v>
      </c>
      <c r="H37" s="39">
        <v>28</v>
      </c>
    </row>
    <row r="38" spans="1:8" ht="25.5" x14ac:dyDescent="0.2">
      <c r="A38" s="39" t="s">
        <v>95</v>
      </c>
      <c r="B38" s="7" t="s">
        <v>155</v>
      </c>
      <c r="C38" s="39" t="s">
        <v>198</v>
      </c>
      <c r="D38" s="39" t="s">
        <v>61</v>
      </c>
      <c r="E38" s="45">
        <v>1</v>
      </c>
      <c r="F38" s="44">
        <v>372264000</v>
      </c>
      <c r="G38" s="44">
        <f t="shared" si="0"/>
        <v>372264000</v>
      </c>
      <c r="H38" s="39">
        <v>29</v>
      </c>
    </row>
    <row r="39" spans="1:8" ht="25.5" x14ac:dyDescent="0.2">
      <c r="A39" s="39" t="s">
        <v>96</v>
      </c>
      <c r="B39" s="7" t="s">
        <v>156</v>
      </c>
      <c r="C39" s="39" t="s">
        <v>199</v>
      </c>
      <c r="D39" s="39" t="s">
        <v>61</v>
      </c>
      <c r="E39" s="45">
        <v>1</v>
      </c>
      <c r="F39" s="44">
        <v>227918051</v>
      </c>
      <c r="G39" s="44">
        <f t="shared" si="0"/>
        <v>227918051</v>
      </c>
      <c r="H39" s="39">
        <v>30</v>
      </c>
    </row>
    <row r="40" spans="1:8" ht="76.5" x14ac:dyDescent="0.2">
      <c r="A40" s="39" t="s">
        <v>97</v>
      </c>
      <c r="B40" s="7" t="s">
        <v>157</v>
      </c>
      <c r="C40" s="39" t="s">
        <v>200</v>
      </c>
      <c r="D40" s="39" t="s">
        <v>209</v>
      </c>
      <c r="E40" s="45">
        <v>0.5</v>
      </c>
      <c r="F40" s="44">
        <v>375995852</v>
      </c>
      <c r="G40" s="44">
        <f t="shared" si="0"/>
        <v>187997926</v>
      </c>
      <c r="H40" s="39">
        <v>31</v>
      </c>
    </row>
    <row r="41" spans="1:8" ht="38.25" x14ac:dyDescent="0.2">
      <c r="A41" s="39" t="s">
        <v>98</v>
      </c>
      <c r="B41" s="7" t="s">
        <v>158</v>
      </c>
      <c r="C41" s="39" t="s">
        <v>190</v>
      </c>
      <c r="D41" s="39" t="s">
        <v>62</v>
      </c>
      <c r="E41" s="45">
        <v>0.33</v>
      </c>
      <c r="F41" s="44">
        <v>898238406</v>
      </c>
      <c r="G41" s="44">
        <f t="shared" si="0"/>
        <v>296418673.98000002</v>
      </c>
      <c r="H41" s="39">
        <v>32</v>
      </c>
    </row>
    <row r="42" spans="1:8" ht="38.25" x14ac:dyDescent="0.2">
      <c r="A42" s="39" t="s">
        <v>99</v>
      </c>
      <c r="B42" s="7" t="s">
        <v>159</v>
      </c>
      <c r="C42" s="39" t="s">
        <v>188</v>
      </c>
      <c r="D42" s="39" t="s">
        <v>61</v>
      </c>
      <c r="E42" s="45">
        <v>1</v>
      </c>
      <c r="F42" s="44">
        <v>269886000</v>
      </c>
      <c r="G42" s="44">
        <f t="shared" si="0"/>
        <v>269886000</v>
      </c>
      <c r="H42" s="39">
        <v>33</v>
      </c>
    </row>
    <row r="43" spans="1:8" ht="38.25" x14ac:dyDescent="0.2">
      <c r="A43" s="39" t="s">
        <v>100</v>
      </c>
      <c r="B43" s="7" t="s">
        <v>160</v>
      </c>
      <c r="C43" s="39" t="s">
        <v>190</v>
      </c>
      <c r="D43" s="39" t="s">
        <v>61</v>
      </c>
      <c r="E43" s="45">
        <v>1</v>
      </c>
      <c r="F43" s="44">
        <v>167755838.46000001</v>
      </c>
      <c r="G43" s="44">
        <f t="shared" si="0"/>
        <v>167755838.46000001</v>
      </c>
      <c r="H43" s="39">
        <v>34</v>
      </c>
    </row>
    <row r="44" spans="1:8" ht="38.25" x14ac:dyDescent="0.2">
      <c r="A44" s="39" t="s">
        <v>101</v>
      </c>
      <c r="B44" s="7" t="s">
        <v>161</v>
      </c>
      <c r="C44" s="39" t="s">
        <v>188</v>
      </c>
      <c r="D44" s="39" t="s">
        <v>62</v>
      </c>
      <c r="E44" s="45">
        <v>0.5</v>
      </c>
      <c r="F44" s="44">
        <v>539835054</v>
      </c>
      <c r="G44" s="44">
        <f t="shared" si="0"/>
        <v>269917527</v>
      </c>
      <c r="H44" s="39">
        <v>35</v>
      </c>
    </row>
    <row r="45" spans="1:8" ht="51" x14ac:dyDescent="0.2">
      <c r="A45" s="39" t="s">
        <v>102</v>
      </c>
      <c r="B45" s="7" t="s">
        <v>162</v>
      </c>
      <c r="C45" s="39" t="s">
        <v>189</v>
      </c>
      <c r="D45" s="39" t="s">
        <v>62</v>
      </c>
      <c r="E45" s="45">
        <v>0.15</v>
      </c>
      <c r="F45" s="44">
        <v>1580500951</v>
      </c>
      <c r="G45" s="44">
        <f t="shared" si="0"/>
        <v>237075142.65000001</v>
      </c>
      <c r="H45" s="39">
        <v>36</v>
      </c>
    </row>
    <row r="46" spans="1:8" ht="38.25" x14ac:dyDescent="0.2">
      <c r="A46" s="39" t="s">
        <v>103</v>
      </c>
      <c r="B46" s="7" t="s">
        <v>163</v>
      </c>
      <c r="C46" s="39" t="s">
        <v>201</v>
      </c>
      <c r="D46" s="39" t="s">
        <v>62</v>
      </c>
      <c r="E46" s="45">
        <v>0.15</v>
      </c>
      <c r="F46" s="44">
        <v>1032037561.25</v>
      </c>
      <c r="G46" s="44">
        <f t="shared" si="0"/>
        <v>154805634.1875</v>
      </c>
      <c r="H46" s="39">
        <v>37</v>
      </c>
    </row>
    <row r="47" spans="1:8" ht="38.25" x14ac:dyDescent="0.2">
      <c r="A47" s="39" t="s">
        <v>104</v>
      </c>
      <c r="B47" s="7" t="s">
        <v>164</v>
      </c>
      <c r="C47" s="39" t="s">
        <v>202</v>
      </c>
      <c r="D47" s="39" t="s">
        <v>62</v>
      </c>
      <c r="E47" s="45">
        <v>0.5</v>
      </c>
      <c r="F47" s="44">
        <v>283783929</v>
      </c>
      <c r="G47" s="44">
        <f t="shared" si="0"/>
        <v>141891964.5</v>
      </c>
      <c r="H47" s="39">
        <v>38</v>
      </c>
    </row>
    <row r="48" spans="1:8" ht="38.25" x14ac:dyDescent="0.2">
      <c r="A48" s="39" t="s">
        <v>105</v>
      </c>
      <c r="B48" s="7" t="s">
        <v>165</v>
      </c>
      <c r="C48" s="39" t="s">
        <v>195</v>
      </c>
      <c r="D48" s="39" t="s">
        <v>209</v>
      </c>
      <c r="E48" s="45">
        <v>0.2</v>
      </c>
      <c r="F48" s="44">
        <v>349376614.07999998</v>
      </c>
      <c r="G48" s="44">
        <f t="shared" si="0"/>
        <v>69875322.816</v>
      </c>
      <c r="H48" s="39">
        <v>39</v>
      </c>
    </row>
    <row r="49" spans="1:8" ht="25.5" x14ac:dyDescent="0.2">
      <c r="A49" s="39" t="s">
        <v>106</v>
      </c>
      <c r="B49" s="7" t="s">
        <v>166</v>
      </c>
      <c r="C49" s="39" t="s">
        <v>187</v>
      </c>
      <c r="D49" s="39" t="s">
        <v>62</v>
      </c>
      <c r="E49" s="45">
        <v>0.35</v>
      </c>
      <c r="F49" s="44">
        <v>290828902</v>
      </c>
      <c r="G49" s="44">
        <f t="shared" si="0"/>
        <v>101790115.69999999</v>
      </c>
      <c r="H49" s="39">
        <v>40</v>
      </c>
    </row>
    <row r="50" spans="1:8" ht="25.5" x14ac:dyDescent="0.2">
      <c r="A50" s="39" t="s">
        <v>107</v>
      </c>
      <c r="B50" s="7" t="s">
        <v>167</v>
      </c>
      <c r="C50" s="39" t="s">
        <v>202</v>
      </c>
      <c r="D50" s="39" t="s">
        <v>61</v>
      </c>
      <c r="E50" s="45">
        <v>1</v>
      </c>
      <c r="F50" s="44">
        <v>82164618</v>
      </c>
      <c r="G50" s="44">
        <f t="shared" si="0"/>
        <v>82164618</v>
      </c>
      <c r="H50" s="39">
        <v>41</v>
      </c>
    </row>
    <row r="51" spans="1:8" ht="38.25" x14ac:dyDescent="0.2">
      <c r="A51" s="39" t="s">
        <v>108</v>
      </c>
      <c r="B51" s="7" t="s">
        <v>168</v>
      </c>
      <c r="C51" s="39" t="s">
        <v>191</v>
      </c>
      <c r="D51" s="39" t="s">
        <v>61</v>
      </c>
      <c r="E51" s="45">
        <v>1</v>
      </c>
      <c r="F51" s="44">
        <v>54600000</v>
      </c>
      <c r="G51" s="44">
        <f t="shared" si="0"/>
        <v>54600000</v>
      </c>
      <c r="H51" s="39">
        <v>42</v>
      </c>
    </row>
    <row r="52" spans="1:8" ht="38.25" x14ac:dyDescent="0.2">
      <c r="A52" s="39" t="s">
        <v>109</v>
      </c>
      <c r="B52" s="7" t="s">
        <v>169</v>
      </c>
      <c r="C52" s="39" t="s">
        <v>202</v>
      </c>
      <c r="D52" s="39" t="s">
        <v>61</v>
      </c>
      <c r="E52" s="45">
        <v>1</v>
      </c>
      <c r="F52" s="44">
        <v>33999737</v>
      </c>
      <c r="G52" s="44">
        <f t="shared" si="0"/>
        <v>33999737</v>
      </c>
      <c r="H52" s="39">
        <v>43</v>
      </c>
    </row>
    <row r="53" spans="1:8" ht="38.25" x14ac:dyDescent="0.2">
      <c r="A53" s="39" t="s">
        <v>110</v>
      </c>
      <c r="B53" s="7" t="s">
        <v>170</v>
      </c>
      <c r="C53" s="39" t="s">
        <v>191</v>
      </c>
      <c r="D53" s="39" t="s">
        <v>61</v>
      </c>
      <c r="E53" s="45">
        <v>1</v>
      </c>
      <c r="F53" s="44">
        <v>59894573</v>
      </c>
      <c r="G53" s="44">
        <f t="shared" si="0"/>
        <v>59894573</v>
      </c>
      <c r="H53" s="39">
        <v>44</v>
      </c>
    </row>
    <row r="54" spans="1:8" ht="25.5" x14ac:dyDescent="0.2">
      <c r="A54" s="39" t="s">
        <v>111</v>
      </c>
      <c r="B54" s="7" t="s">
        <v>171</v>
      </c>
      <c r="C54" s="39" t="s">
        <v>203</v>
      </c>
      <c r="D54" s="39" t="s">
        <v>62</v>
      </c>
      <c r="E54" s="45">
        <v>0.05</v>
      </c>
      <c r="F54" s="44">
        <v>1398125905.1700001</v>
      </c>
      <c r="G54" s="44">
        <f t="shared" si="0"/>
        <v>69906295.25850001</v>
      </c>
      <c r="H54" s="39">
        <v>45</v>
      </c>
    </row>
    <row r="55" spans="1:8" ht="25.5" x14ac:dyDescent="0.2">
      <c r="A55" s="39" t="s">
        <v>112</v>
      </c>
      <c r="B55" s="7" t="s">
        <v>172</v>
      </c>
      <c r="C55" s="39" t="s">
        <v>191</v>
      </c>
      <c r="D55" s="39" t="s">
        <v>61</v>
      </c>
      <c r="E55" s="45">
        <v>1</v>
      </c>
      <c r="F55" s="44">
        <v>37999200</v>
      </c>
      <c r="G55" s="44">
        <f t="shared" si="0"/>
        <v>37999200</v>
      </c>
      <c r="H55" s="39">
        <v>46</v>
      </c>
    </row>
    <row r="56" spans="1:8" ht="25.5" x14ac:dyDescent="0.2">
      <c r="A56" s="39" t="s">
        <v>113</v>
      </c>
      <c r="B56" s="7" t="s">
        <v>173</v>
      </c>
      <c r="C56" s="39" t="s">
        <v>191</v>
      </c>
      <c r="D56" s="39" t="s">
        <v>61</v>
      </c>
      <c r="E56" s="45">
        <v>1</v>
      </c>
      <c r="F56" s="44">
        <v>43801000</v>
      </c>
      <c r="G56" s="44">
        <f t="shared" si="0"/>
        <v>43801000</v>
      </c>
      <c r="H56" s="39">
        <v>47</v>
      </c>
    </row>
    <row r="57" spans="1:8" ht="51" x14ac:dyDescent="0.2">
      <c r="A57" s="39" t="s">
        <v>114</v>
      </c>
      <c r="B57" s="7" t="s">
        <v>174</v>
      </c>
      <c r="C57" s="39" t="s">
        <v>204</v>
      </c>
      <c r="D57" s="39" t="s">
        <v>61</v>
      </c>
      <c r="E57" s="45">
        <v>1</v>
      </c>
      <c r="F57" s="44">
        <v>27466827</v>
      </c>
      <c r="G57" s="44">
        <f t="shared" si="0"/>
        <v>27466827</v>
      </c>
      <c r="H57" s="39">
        <v>48</v>
      </c>
    </row>
    <row r="58" spans="1:8" ht="38.25" x14ac:dyDescent="0.2">
      <c r="A58" s="39" t="s">
        <v>115</v>
      </c>
      <c r="B58" s="7" t="s">
        <v>175</v>
      </c>
      <c r="C58" s="39" t="s">
        <v>202</v>
      </c>
      <c r="D58" s="39" t="s">
        <v>61</v>
      </c>
      <c r="E58" s="45">
        <v>1</v>
      </c>
      <c r="F58" s="44">
        <v>17498580</v>
      </c>
      <c r="G58" s="44">
        <f t="shared" si="0"/>
        <v>17498580</v>
      </c>
      <c r="H58" s="39">
        <v>49</v>
      </c>
    </row>
    <row r="59" spans="1:8" ht="38.25" x14ac:dyDescent="0.2">
      <c r="A59" s="39" t="s">
        <v>116</v>
      </c>
      <c r="B59" s="7" t="s">
        <v>176</v>
      </c>
      <c r="C59" s="39" t="s">
        <v>203</v>
      </c>
      <c r="D59" s="39" t="s">
        <v>62</v>
      </c>
      <c r="E59" s="45">
        <v>0.05</v>
      </c>
      <c r="F59" s="44">
        <v>261634444.94</v>
      </c>
      <c r="G59" s="44">
        <f t="shared" si="0"/>
        <v>13081722.247000001</v>
      </c>
      <c r="H59" s="39">
        <v>50</v>
      </c>
    </row>
    <row r="60" spans="1:8" ht="38.25" x14ac:dyDescent="0.2">
      <c r="A60" s="39" t="s">
        <v>117</v>
      </c>
      <c r="B60" s="7" t="s">
        <v>177</v>
      </c>
      <c r="C60" s="39" t="s">
        <v>203</v>
      </c>
      <c r="D60" s="39" t="s">
        <v>62</v>
      </c>
      <c r="E60" s="45">
        <v>0.05</v>
      </c>
      <c r="F60" s="44">
        <v>199999999.90000001</v>
      </c>
      <c r="G60" s="44">
        <f t="shared" si="0"/>
        <v>9999999.995000001</v>
      </c>
      <c r="H60" s="39">
        <v>51</v>
      </c>
    </row>
    <row r="61" spans="1:8" ht="76.5" x14ac:dyDescent="0.2">
      <c r="A61" s="39" t="s">
        <v>118</v>
      </c>
      <c r="B61" s="7" t="s">
        <v>178</v>
      </c>
      <c r="C61" s="39" t="s">
        <v>205</v>
      </c>
      <c r="D61" s="39" t="s">
        <v>61</v>
      </c>
      <c r="E61" s="45">
        <v>1</v>
      </c>
      <c r="F61" s="44">
        <v>1502869537</v>
      </c>
      <c r="G61" s="44">
        <f t="shared" si="0"/>
        <v>1502869537</v>
      </c>
      <c r="H61" s="39">
        <v>52</v>
      </c>
    </row>
    <row r="62" spans="1:8" ht="38.25" x14ac:dyDescent="0.2">
      <c r="A62" s="39" t="s">
        <v>119</v>
      </c>
      <c r="B62" s="7" t="s">
        <v>179</v>
      </c>
      <c r="C62" s="39" t="s">
        <v>205</v>
      </c>
      <c r="D62" s="39" t="s">
        <v>62</v>
      </c>
      <c r="E62" s="45">
        <v>0.5</v>
      </c>
      <c r="F62" s="44">
        <v>1876719365</v>
      </c>
      <c r="G62" s="44">
        <f t="shared" si="0"/>
        <v>938359682.5</v>
      </c>
      <c r="H62" s="39">
        <v>53</v>
      </c>
    </row>
    <row r="63" spans="1:8" ht="51" x14ac:dyDescent="0.2">
      <c r="A63" s="39" t="s">
        <v>120</v>
      </c>
      <c r="B63" s="7" t="s">
        <v>180</v>
      </c>
      <c r="C63" s="39" t="s">
        <v>205</v>
      </c>
      <c r="D63" s="39" t="s">
        <v>62</v>
      </c>
      <c r="E63" s="45">
        <v>0.5</v>
      </c>
      <c r="F63" s="44">
        <v>1552185636</v>
      </c>
      <c r="G63" s="44">
        <f t="shared" si="0"/>
        <v>776092818</v>
      </c>
      <c r="H63" s="39">
        <v>54</v>
      </c>
    </row>
    <row r="64" spans="1:8" ht="51" x14ac:dyDescent="0.2">
      <c r="A64" s="39" t="s">
        <v>121</v>
      </c>
      <c r="B64" s="7" t="s">
        <v>181</v>
      </c>
      <c r="C64" s="39" t="s">
        <v>188</v>
      </c>
      <c r="D64" s="39" t="s">
        <v>62</v>
      </c>
      <c r="E64" s="45">
        <v>0.5</v>
      </c>
      <c r="F64" s="44">
        <v>5358169455</v>
      </c>
      <c r="G64" s="44">
        <f t="shared" si="0"/>
        <v>2679084727.5</v>
      </c>
      <c r="H64" s="39">
        <v>55</v>
      </c>
    </row>
    <row r="65" spans="1:8" ht="51" x14ac:dyDescent="0.2">
      <c r="A65" s="39" t="s">
        <v>122</v>
      </c>
      <c r="B65" s="7" t="s">
        <v>182</v>
      </c>
      <c r="C65" s="39" t="s">
        <v>205</v>
      </c>
      <c r="D65" s="39" t="s">
        <v>62</v>
      </c>
      <c r="E65" s="45">
        <v>0.5</v>
      </c>
      <c r="F65" s="44">
        <v>2758400399</v>
      </c>
      <c r="G65" s="44">
        <f t="shared" si="0"/>
        <v>1379200199.5</v>
      </c>
      <c r="H65" s="39">
        <v>56</v>
      </c>
    </row>
    <row r="66" spans="1:8" ht="165.75" x14ac:dyDescent="0.2">
      <c r="A66" s="39" t="s">
        <v>123</v>
      </c>
      <c r="B66" s="7" t="s">
        <v>183</v>
      </c>
      <c r="C66" s="39" t="s">
        <v>206</v>
      </c>
      <c r="D66" s="39" t="s">
        <v>62</v>
      </c>
      <c r="E66" s="45">
        <v>0.49</v>
      </c>
      <c r="F66" s="44">
        <v>12397932507</v>
      </c>
      <c r="G66" s="44">
        <f t="shared" si="0"/>
        <v>6074986928.4300003</v>
      </c>
      <c r="H66" s="39">
        <v>57</v>
      </c>
    </row>
    <row r="67" spans="1:8" ht="63.75" x14ac:dyDescent="0.2">
      <c r="A67" s="39" t="s">
        <v>124</v>
      </c>
      <c r="B67" s="7" t="s">
        <v>184</v>
      </c>
      <c r="C67" s="39" t="s">
        <v>207</v>
      </c>
      <c r="D67" s="39" t="s">
        <v>62</v>
      </c>
      <c r="E67" s="45">
        <v>0.5</v>
      </c>
      <c r="F67" s="44">
        <v>24540317416</v>
      </c>
      <c r="G67" s="44">
        <f t="shared" si="0"/>
        <v>12270158708</v>
      </c>
      <c r="H67" s="39">
        <v>58</v>
      </c>
    </row>
    <row r="68" spans="1:8" ht="63.75" x14ac:dyDescent="0.2">
      <c r="A68" s="39" t="s">
        <v>125</v>
      </c>
      <c r="B68" s="7" t="s">
        <v>185</v>
      </c>
      <c r="C68" s="39" t="s">
        <v>208</v>
      </c>
      <c r="D68" s="39" t="s">
        <v>62</v>
      </c>
      <c r="E68" s="45">
        <v>0.05</v>
      </c>
      <c r="F68" s="44">
        <v>9073648591</v>
      </c>
      <c r="G68" s="44">
        <f t="shared" si="0"/>
        <v>453682429.55000001</v>
      </c>
      <c r="H68" s="39">
        <v>59</v>
      </c>
    </row>
    <row r="69" spans="1:8" ht="51" x14ac:dyDescent="0.2">
      <c r="A69" s="39" t="s">
        <v>126</v>
      </c>
      <c r="B69" s="7" t="s">
        <v>186</v>
      </c>
      <c r="C69" s="39" t="s">
        <v>208</v>
      </c>
      <c r="D69" s="39" t="s">
        <v>61</v>
      </c>
      <c r="E69" s="45">
        <v>1</v>
      </c>
      <c r="F69" s="44">
        <f>838371650+414993966</f>
        <v>1253365616</v>
      </c>
      <c r="G69" s="44">
        <f t="shared" si="0"/>
        <v>1253365616</v>
      </c>
      <c r="H69" s="39">
        <v>60</v>
      </c>
    </row>
    <row r="70" spans="1:8" x14ac:dyDescent="0.2">
      <c r="A70" s="65"/>
      <c r="B70" s="66"/>
      <c r="C70" s="66"/>
      <c r="D70" s="66"/>
      <c r="E70" s="67"/>
      <c r="F70" s="44">
        <f>+SUM(F10:F69)</f>
        <v>124802345179.25</v>
      </c>
      <c r="G70" s="44">
        <f>+SUM(G10:G69)</f>
        <v>73565499194.057999</v>
      </c>
      <c r="H70" s="7"/>
    </row>
    <row r="71" spans="1:8" ht="13.5" customHeight="1" x14ac:dyDescent="0.2">
      <c r="A71" s="72" t="s">
        <v>14</v>
      </c>
      <c r="B71" s="72"/>
      <c r="C71" s="72"/>
      <c r="D71" s="72"/>
      <c r="E71" s="72"/>
      <c r="F71" s="72"/>
      <c r="G71" s="72"/>
      <c r="H71" s="72"/>
    </row>
    <row r="72" spans="1:8" ht="13.5" customHeight="1" x14ac:dyDescent="0.2">
      <c r="A72" s="53" t="s">
        <v>16</v>
      </c>
      <c r="B72" s="53"/>
      <c r="C72" s="53"/>
      <c r="D72" s="53"/>
      <c r="E72" s="53"/>
      <c r="F72" s="53"/>
      <c r="G72" s="53"/>
      <c r="H72" s="53"/>
    </row>
    <row r="73" spans="1:8" ht="13.5" x14ac:dyDescent="0.2">
      <c r="A73" s="53" t="s">
        <v>40</v>
      </c>
      <c r="B73" s="53"/>
      <c r="C73" s="53"/>
      <c r="D73" s="53"/>
      <c r="E73" s="53"/>
      <c r="F73" s="53"/>
      <c r="G73" s="53"/>
      <c r="H73" s="53"/>
    </row>
    <row r="74" spans="1:8" ht="15.75" customHeight="1" x14ac:dyDescent="0.2">
      <c r="A74" s="70" t="s">
        <v>211</v>
      </c>
      <c r="B74" s="70"/>
      <c r="C74" s="70"/>
      <c r="D74" s="70"/>
      <c r="E74" s="70"/>
      <c r="F74" s="70"/>
      <c r="G74" s="70"/>
      <c r="H74" s="70"/>
    </row>
    <row r="75" spans="1:8" ht="45" customHeight="1" x14ac:dyDescent="0.2">
      <c r="A75" s="63" t="s">
        <v>26</v>
      </c>
      <c r="B75" s="63"/>
      <c r="C75" s="63"/>
      <c r="D75" s="63"/>
      <c r="E75" s="63"/>
      <c r="F75" s="63"/>
      <c r="G75" s="63"/>
      <c r="H75" s="63"/>
    </row>
    <row r="76" spans="1:8" x14ac:dyDescent="0.2">
      <c r="B76" s="3"/>
      <c r="C76" s="3"/>
      <c r="D76" s="3"/>
      <c r="E76" s="3"/>
      <c r="F76" s="3"/>
      <c r="G76" s="3"/>
      <c r="H76" s="3"/>
    </row>
    <row r="77" spans="1:8" x14ac:dyDescent="0.2">
      <c r="A77" s="73" t="s">
        <v>21</v>
      </c>
      <c r="B77" s="73"/>
      <c r="C77" s="73"/>
      <c r="D77" s="73"/>
      <c r="E77" s="73"/>
      <c r="F77" s="73"/>
      <c r="G77" s="73"/>
      <c r="H77" s="73"/>
    </row>
    <row r="78" spans="1:8" x14ac:dyDescent="0.2">
      <c r="A78" s="73" t="s">
        <v>22</v>
      </c>
      <c r="B78" s="73"/>
      <c r="C78" s="73"/>
      <c r="D78" s="73"/>
      <c r="E78" s="73"/>
      <c r="F78" s="73"/>
      <c r="G78" s="73"/>
      <c r="H78" s="73"/>
    </row>
    <row r="79" spans="1:8" x14ac:dyDescent="0.2">
      <c r="A79" s="3"/>
      <c r="B79" s="3"/>
      <c r="C79" s="3"/>
      <c r="D79" s="3"/>
      <c r="E79" s="3"/>
      <c r="F79" s="3"/>
      <c r="G79" s="3"/>
      <c r="H79" s="3"/>
    </row>
    <row r="80" spans="1:8" x14ac:dyDescent="0.2">
      <c r="A80" s="71" t="s">
        <v>210</v>
      </c>
      <c r="B80" s="71"/>
      <c r="C80" s="71"/>
      <c r="D80" s="71"/>
      <c r="E80" s="71"/>
      <c r="F80" s="71"/>
      <c r="G80" s="71"/>
      <c r="H80" s="71"/>
    </row>
    <row r="81" spans="1:8" x14ac:dyDescent="0.2">
      <c r="D81" s="5"/>
      <c r="E81" s="5"/>
      <c r="F81" s="5"/>
      <c r="G81" s="5"/>
      <c r="H81" s="4"/>
    </row>
    <row r="82" spans="1:8" x14ac:dyDescent="0.2">
      <c r="A82" s="5"/>
      <c r="B82" s="5"/>
      <c r="C82" s="5"/>
      <c r="D82" s="5"/>
      <c r="E82" s="5"/>
      <c r="F82" s="5"/>
      <c r="G82" s="5"/>
      <c r="H82" s="4"/>
    </row>
    <row r="83" spans="1:8" x14ac:dyDescent="0.2">
      <c r="A83" s="5"/>
      <c r="B83" s="5"/>
      <c r="C83" s="5"/>
      <c r="E83" s="5"/>
      <c r="F83" s="5"/>
      <c r="G83" s="5"/>
      <c r="H83" s="6"/>
    </row>
    <row r="84" spans="1:8" x14ac:dyDescent="0.2">
      <c r="A84" s="5"/>
      <c r="B84" s="5"/>
      <c r="C84" s="5"/>
      <c r="E84" s="5"/>
      <c r="F84" s="5"/>
      <c r="G84" s="5"/>
      <c r="H84" s="6"/>
    </row>
    <row r="85" spans="1:8" x14ac:dyDescent="0.2">
      <c r="A85" s="5"/>
      <c r="B85" s="5"/>
      <c r="C85" s="5"/>
      <c r="E85" s="5"/>
      <c r="F85" s="5"/>
      <c r="G85" s="5"/>
      <c r="H85" s="6"/>
    </row>
    <row r="86" spans="1:8" x14ac:dyDescent="0.2">
      <c r="A86" s="5"/>
      <c r="B86" s="5"/>
      <c r="C86" s="5"/>
      <c r="E86" s="5"/>
      <c r="F86" s="5"/>
      <c r="G86" s="5"/>
      <c r="H86" s="6"/>
    </row>
    <row r="87" spans="1:8" x14ac:dyDescent="0.2">
      <c r="H87" s="6"/>
    </row>
    <row r="88" spans="1:8" x14ac:dyDescent="0.2">
      <c r="H88" s="6"/>
    </row>
    <row r="90" spans="1:8" x14ac:dyDescent="0.2">
      <c r="A90" s="16"/>
      <c r="B90" s="16"/>
    </row>
    <row r="91" spans="1:8" x14ac:dyDescent="0.2">
      <c r="A91" s="16"/>
    </row>
  </sheetData>
  <mergeCells count="21">
    <mergeCell ref="A74:H74"/>
    <mergeCell ref="A80:H80"/>
    <mergeCell ref="A71:H71"/>
    <mergeCell ref="A72:H72"/>
    <mergeCell ref="A73:H73"/>
    <mergeCell ref="A77:H77"/>
    <mergeCell ref="A78:H78"/>
    <mergeCell ref="A75:H75"/>
    <mergeCell ref="A70:E70"/>
    <mergeCell ref="F8:F9"/>
    <mergeCell ref="H8:H9"/>
    <mergeCell ref="A1:H1"/>
    <mergeCell ref="A2:H2"/>
    <mergeCell ref="A5:H5"/>
    <mergeCell ref="A6:H6"/>
    <mergeCell ref="A8:A9"/>
    <mergeCell ref="B8:B9"/>
    <mergeCell ref="C8:C9"/>
    <mergeCell ref="D8:D9"/>
    <mergeCell ref="E8:E9"/>
    <mergeCell ref="G8:G9"/>
  </mergeCells>
  <pageMargins left="0.98425196850393704" right="0.98425196850393704" top="0.98425196850393704" bottom="0.98425196850393704" header="0.51181102362204722" footer="0.51181102362204722"/>
  <pageSetup scale="60" fitToWidth="0" orientation="portrait" r:id="rId1"/>
  <colBreaks count="1" manualBreakCount="1">
    <brk id="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D8522-BFF4-4D27-AD98-315936677110}">
  <sheetPr>
    <pageSetUpPr fitToPage="1"/>
  </sheetPr>
  <dimension ref="A1:H26"/>
  <sheetViews>
    <sheetView topLeftCell="A9" zoomScaleNormal="100" workbookViewId="0">
      <selection activeCell="F16" sqref="F16"/>
    </sheetView>
  </sheetViews>
  <sheetFormatPr baseColWidth="10" defaultColWidth="11.42578125" defaultRowHeight="15" x14ac:dyDescent="0.25"/>
  <cols>
    <col min="1" max="1" width="89.85546875" style="48" customWidth="1"/>
    <col min="2" max="2" width="57" style="48" customWidth="1"/>
    <col min="3" max="3" width="37.28515625" style="48" customWidth="1"/>
    <col min="4" max="16384" width="11.42578125" style="48"/>
  </cols>
  <sheetData>
    <row r="1" spans="1:8" s="20" customFormat="1" ht="15" customHeight="1" x14ac:dyDescent="0.25">
      <c r="A1" s="52" t="s">
        <v>0</v>
      </c>
      <c r="B1" s="52"/>
      <c r="C1" s="52"/>
      <c r="D1" s="22"/>
      <c r="E1" s="22"/>
      <c r="F1" s="22"/>
      <c r="G1" s="22"/>
      <c r="H1" s="22"/>
    </row>
    <row r="2" spans="1:8" s="20" customFormat="1" x14ac:dyDescent="0.25">
      <c r="A2" s="68"/>
      <c r="B2" s="68"/>
      <c r="C2" s="68"/>
      <c r="D2" s="68"/>
      <c r="E2" s="68"/>
      <c r="F2" s="23"/>
      <c r="G2" s="23"/>
      <c r="H2" s="23"/>
    </row>
    <row r="3" spans="1:8" s="20" customFormat="1" x14ac:dyDescent="0.25">
      <c r="A3" s="17"/>
      <c r="B3" s="17"/>
      <c r="C3" s="17"/>
      <c r="D3" s="17"/>
      <c r="E3" s="17"/>
    </row>
    <row r="4" spans="1:8" s="20" customFormat="1" x14ac:dyDescent="0.25">
      <c r="A4" s="17"/>
      <c r="B4" s="17"/>
      <c r="C4" s="17"/>
      <c r="D4" s="17"/>
      <c r="E4" s="17"/>
    </row>
    <row r="5" spans="1:8" s="20" customFormat="1" x14ac:dyDescent="0.25">
      <c r="A5" s="52"/>
      <c r="B5" s="52"/>
      <c r="C5" s="52"/>
      <c r="D5" s="52"/>
      <c r="E5" s="52"/>
    </row>
    <row r="6" spans="1:8" s="20" customFormat="1" ht="15.75" thickBot="1" x14ac:dyDescent="0.3">
      <c r="A6" s="52"/>
      <c r="B6" s="52"/>
      <c r="C6" s="52"/>
      <c r="D6" s="52"/>
      <c r="E6" s="52"/>
    </row>
    <row r="7" spans="1:8" ht="16.5" thickTop="1" thickBot="1" x14ac:dyDescent="0.3">
      <c r="A7" s="10" t="s">
        <v>27</v>
      </c>
      <c r="B7" s="11" t="s">
        <v>28</v>
      </c>
      <c r="C7" s="11" t="s">
        <v>29</v>
      </c>
    </row>
    <row r="8" spans="1:8" ht="15.75" thickBot="1" x14ac:dyDescent="0.3">
      <c r="A8" s="12" t="s">
        <v>30</v>
      </c>
      <c r="B8" s="13" t="s">
        <v>31</v>
      </c>
      <c r="C8" s="46">
        <v>13086811000</v>
      </c>
    </row>
    <row r="9" spans="1:8" ht="26.25" thickBot="1" x14ac:dyDescent="0.3">
      <c r="A9" s="12" t="s">
        <v>32</v>
      </c>
      <c r="B9" s="13" t="s">
        <v>33</v>
      </c>
      <c r="C9" s="46"/>
    </row>
    <row r="10" spans="1:8" ht="39" thickBot="1" x14ac:dyDescent="0.3">
      <c r="A10" s="14" t="s">
        <v>34</v>
      </c>
      <c r="B10" s="15" t="s">
        <v>35</v>
      </c>
      <c r="C10" s="47" t="s">
        <v>36</v>
      </c>
    </row>
    <row r="11" spans="1:8" ht="15.75" thickTop="1" x14ac:dyDescent="0.25"/>
    <row r="12" spans="1:8" ht="45" x14ac:dyDescent="0.25">
      <c r="A12" s="48" t="s">
        <v>37</v>
      </c>
    </row>
    <row r="13" spans="1:8" ht="30" x14ac:dyDescent="0.25">
      <c r="A13" s="48" t="s">
        <v>38</v>
      </c>
    </row>
    <row r="14" spans="1:8" ht="90" x14ac:dyDescent="0.25">
      <c r="A14" s="48" t="s">
        <v>54</v>
      </c>
    </row>
    <row r="15" spans="1:8" ht="45" x14ac:dyDescent="0.25">
      <c r="A15" s="48" t="s">
        <v>55</v>
      </c>
    </row>
    <row r="17" spans="1:5" s="49" customFormat="1" x14ac:dyDescent="0.25"/>
    <row r="18" spans="1:5" s="49" customFormat="1" x14ac:dyDescent="0.25"/>
    <row r="19" spans="1:5" s="49" customFormat="1" x14ac:dyDescent="0.25"/>
    <row r="20" spans="1:5" s="49" customFormat="1" x14ac:dyDescent="0.25">
      <c r="A20" s="5"/>
      <c r="B20" s="5"/>
      <c r="C20" s="5"/>
      <c r="D20" s="50"/>
      <c r="E20" s="5"/>
    </row>
    <row r="21" spans="1:5" s="49" customFormat="1" x14ac:dyDescent="0.25">
      <c r="A21" s="5"/>
      <c r="B21" s="5"/>
      <c r="C21" s="5"/>
      <c r="D21" s="50"/>
      <c r="E21" s="5"/>
    </row>
    <row r="22" spans="1:5" s="49" customFormat="1" x14ac:dyDescent="0.25">
      <c r="A22" s="5"/>
      <c r="B22" s="5"/>
      <c r="C22" s="5"/>
      <c r="D22" s="50"/>
      <c r="E22" s="5"/>
    </row>
    <row r="24" spans="1:5" x14ac:dyDescent="0.25">
      <c r="B24" s="20"/>
      <c r="C24" s="20"/>
    </row>
    <row r="25" spans="1:5" x14ac:dyDescent="0.25">
      <c r="A25" s="21"/>
      <c r="C25" s="21"/>
    </row>
    <row r="26" spans="1:5" x14ac:dyDescent="0.25">
      <c r="A26" s="21"/>
      <c r="C26" s="21"/>
    </row>
  </sheetData>
  <mergeCells count="4">
    <mergeCell ref="A2:E2"/>
    <mergeCell ref="A5:E5"/>
    <mergeCell ref="A6:E6"/>
    <mergeCell ref="A1:C1"/>
  </mergeCells>
  <pageMargins left="0.25" right="0.25" top="0.75" bottom="0.75" header="0.3" footer="0.3"/>
  <pageSetup scale="73"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911C5-D7A1-42DA-BD17-2D55371F072B}">
  <dimension ref="A1:F29"/>
  <sheetViews>
    <sheetView tabSelected="1" zoomScaleNormal="100" workbookViewId="0">
      <selection activeCell="E27" sqref="E27"/>
    </sheetView>
  </sheetViews>
  <sheetFormatPr baseColWidth="10" defaultRowHeight="15" x14ac:dyDescent="0.25"/>
  <cols>
    <col min="1" max="1" width="34.28515625" style="49" customWidth="1"/>
    <col min="2" max="3" width="17.140625" style="49" customWidth="1"/>
    <col min="4" max="4" width="19.28515625" style="49" customWidth="1"/>
    <col min="5" max="5" width="17.5703125" style="49" customWidth="1"/>
    <col min="6" max="16384" width="11.42578125" style="49"/>
  </cols>
  <sheetData>
    <row r="1" spans="1:6" x14ac:dyDescent="0.25">
      <c r="A1" s="52" t="s">
        <v>0</v>
      </c>
      <c r="B1" s="52"/>
      <c r="C1" s="52"/>
      <c r="D1" s="52"/>
      <c r="E1" s="52"/>
      <c r="F1" s="22"/>
    </row>
    <row r="2" spans="1:6" ht="15" customHeight="1" x14ac:dyDescent="0.25">
      <c r="A2" s="68" t="s">
        <v>64</v>
      </c>
      <c r="B2" s="68"/>
      <c r="C2" s="68"/>
      <c r="D2" s="68"/>
      <c r="E2" s="68"/>
      <c r="F2" s="23"/>
    </row>
    <row r="3" spans="1:6" x14ac:dyDescent="0.25">
      <c r="A3" s="2"/>
      <c r="B3" s="2"/>
      <c r="C3" s="2"/>
      <c r="D3" s="2"/>
      <c r="E3" s="2"/>
      <c r="F3" s="2"/>
    </row>
    <row r="4" spans="1:6" x14ac:dyDescent="0.25">
      <c r="A4" s="2"/>
      <c r="B4" s="2"/>
      <c r="C4" s="2"/>
      <c r="D4" s="2"/>
      <c r="E4" s="2"/>
      <c r="F4" s="2"/>
    </row>
    <row r="5" spans="1:6" x14ac:dyDescent="0.25">
      <c r="A5" s="69" t="s">
        <v>1</v>
      </c>
      <c r="B5" s="69"/>
      <c r="C5" s="69"/>
      <c r="D5" s="69"/>
      <c r="E5" s="69"/>
      <c r="F5" s="8"/>
    </row>
    <row r="6" spans="1:6" x14ac:dyDescent="0.25">
      <c r="A6" s="69" t="s">
        <v>41</v>
      </c>
      <c r="B6" s="69"/>
      <c r="C6" s="69"/>
      <c r="D6" s="69"/>
      <c r="E6" s="69"/>
      <c r="F6" s="8"/>
    </row>
    <row r="8" spans="1:6" x14ac:dyDescent="0.25">
      <c r="A8" s="75" t="s">
        <v>212</v>
      </c>
      <c r="B8" s="75" t="s">
        <v>43</v>
      </c>
      <c r="C8" s="75" t="s">
        <v>44</v>
      </c>
      <c r="D8" s="75" t="s">
        <v>45</v>
      </c>
      <c r="E8" s="75" t="s">
        <v>46</v>
      </c>
    </row>
    <row r="9" spans="1:6" ht="73.5" customHeight="1" x14ac:dyDescent="0.25">
      <c r="A9" s="75"/>
      <c r="B9" s="75"/>
      <c r="C9" s="75"/>
      <c r="D9" s="75"/>
      <c r="E9" s="75"/>
    </row>
    <row r="10" spans="1:6" x14ac:dyDescent="0.25">
      <c r="A10" s="7" t="s">
        <v>213</v>
      </c>
      <c r="B10" s="7" t="s">
        <v>216</v>
      </c>
      <c r="C10" s="39" t="s">
        <v>217</v>
      </c>
      <c r="D10" s="39" t="s">
        <v>224</v>
      </c>
      <c r="E10" s="7" t="s">
        <v>218</v>
      </c>
    </row>
    <row r="11" spans="1:6" x14ac:dyDescent="0.25">
      <c r="A11" s="7" t="s">
        <v>214</v>
      </c>
      <c r="B11" s="7" t="s">
        <v>216</v>
      </c>
      <c r="C11" s="39" t="s">
        <v>219</v>
      </c>
      <c r="D11" s="39" t="s">
        <v>220</v>
      </c>
      <c r="E11" s="7" t="s">
        <v>221</v>
      </c>
    </row>
    <row r="12" spans="1:6" x14ac:dyDescent="0.25">
      <c r="A12" s="7" t="s">
        <v>215</v>
      </c>
      <c r="B12" s="7" t="s">
        <v>216</v>
      </c>
      <c r="C12" s="39" t="s">
        <v>222</v>
      </c>
      <c r="D12" s="39" t="s">
        <v>223</v>
      </c>
      <c r="E12" s="7" t="s">
        <v>221</v>
      </c>
    </row>
    <row r="15" spans="1:6" x14ac:dyDescent="0.25">
      <c r="A15" s="74" t="s">
        <v>42</v>
      </c>
      <c r="B15" s="74"/>
      <c r="C15" s="74"/>
      <c r="D15" s="74"/>
      <c r="E15" s="74"/>
    </row>
    <row r="19" spans="1:5" x14ac:dyDescent="0.25">
      <c r="A19" s="5"/>
      <c r="B19" s="5"/>
      <c r="C19" s="5"/>
      <c r="D19" s="50"/>
      <c r="E19" s="5"/>
    </row>
    <row r="20" spans="1:5" x14ac:dyDescent="0.25">
      <c r="A20" s="5"/>
      <c r="B20" s="5"/>
      <c r="C20" s="5"/>
      <c r="D20" s="50"/>
      <c r="E20" s="5"/>
    </row>
    <row r="21" spans="1:5" x14ac:dyDescent="0.25">
      <c r="A21" s="5"/>
      <c r="B21" s="5"/>
      <c r="C21" s="5"/>
      <c r="D21" s="50"/>
      <c r="E21" s="5"/>
    </row>
    <row r="22" spans="1:5" x14ac:dyDescent="0.25">
      <c r="A22" s="5"/>
      <c r="B22" s="5"/>
      <c r="C22" s="5"/>
      <c r="D22" s="50"/>
      <c r="E22" s="5"/>
    </row>
    <row r="27" spans="1:5" x14ac:dyDescent="0.25">
      <c r="A27" s="50"/>
      <c r="B27" s="50"/>
    </row>
    <row r="28" spans="1:5" x14ac:dyDescent="0.25">
      <c r="A28" s="51"/>
    </row>
    <row r="29" spans="1:5" x14ac:dyDescent="0.25">
      <c r="A29" s="51"/>
      <c r="B29" s="51"/>
    </row>
  </sheetData>
  <mergeCells count="10">
    <mergeCell ref="A15:E15"/>
    <mergeCell ref="A1:E1"/>
    <mergeCell ref="A2:E2"/>
    <mergeCell ref="A5:E5"/>
    <mergeCell ref="A6:E6"/>
    <mergeCell ref="E8:E9"/>
    <mergeCell ref="D8:D9"/>
    <mergeCell ref="C8:C9"/>
    <mergeCell ref="B8:B9"/>
    <mergeCell ref="A8:A9"/>
  </mergeCells>
  <pageMargins left="0.7" right="0.7" top="0.75" bottom="0.75" header="0.3" footer="0.3"/>
  <pageSetup scale="86" orientation="portrait" r:id="rId1"/>
  <colBreaks count="1" manualBreakCount="1">
    <brk id="5"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D635528BBA5E64BAC48FD69710CFB44" ma:contentTypeVersion="8" ma:contentTypeDescription="Crear nuevo documento." ma:contentTypeScope="" ma:versionID="e4cc797ad54865fc8096da696ff7dfd5">
  <xsd:schema xmlns:xsd="http://www.w3.org/2001/XMLSchema" xmlns:xs="http://www.w3.org/2001/XMLSchema" xmlns:p="http://schemas.microsoft.com/office/2006/metadata/properties" xmlns:ns2="0033108c-f638-4e4e-bc69-b116b72b9cb4" xmlns:ns3="787fcdbf-a93d-4a23-8d8c-d078da368c7f" targetNamespace="http://schemas.microsoft.com/office/2006/metadata/properties" ma:root="true" ma:fieldsID="2e3ecdb31040e8cdfd6a9e0e55e3e51c" ns2:_="" ns3:_="">
    <xsd:import namespace="0033108c-f638-4e4e-bc69-b116b72b9cb4"/>
    <xsd:import namespace="787fcdbf-a93d-4a23-8d8c-d078da368c7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EventHashCode" minOccurs="0"/>
                <xsd:element ref="ns2: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33108c-f638-4e4e-bc69-b116b72b9c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87fcdbf-a93d-4a23-8d8c-d078da368c7f"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B64CF7-6C19-489C-AD85-75BA099D9BE0}">
  <ds:schemaRefs>
    <ds:schemaRef ds:uri="http://schemas.microsoft.com/sharepoint/v3/contenttype/forms"/>
  </ds:schemaRefs>
</ds:datastoreItem>
</file>

<file path=customXml/itemProps2.xml><?xml version="1.0" encoding="utf-8"?>
<ds:datastoreItem xmlns:ds="http://schemas.openxmlformats.org/officeDocument/2006/customXml" ds:itemID="{F33FB5C8-5A56-4A1A-B736-001F042D6DFF}">
  <ds:schemaRefs>
    <ds:schemaRef ds:uri="http://schemas.microsoft.com/office/2006/documentManagement/types"/>
    <ds:schemaRef ds:uri="http://schemas.microsoft.com/office/2006/metadata/properties"/>
    <ds:schemaRef ds:uri="http://purl.org/dc/dcmitype/"/>
    <ds:schemaRef ds:uri="http://schemas.microsoft.com/office/infopath/2007/PartnerControls"/>
    <ds:schemaRef ds:uri="http://schemas.openxmlformats.org/package/2006/metadata/core-properties"/>
    <ds:schemaRef ds:uri="http://www.w3.org/XML/1998/namespace"/>
    <ds:schemaRef ds:uri="787fcdbf-a93d-4a23-8d8c-d078da368c7f"/>
    <ds:schemaRef ds:uri="0033108c-f638-4e4e-bc69-b116b72b9cb4"/>
    <ds:schemaRef ds:uri="http://purl.org/dc/terms/"/>
    <ds:schemaRef ds:uri="http://purl.org/dc/elements/1.1/"/>
  </ds:schemaRefs>
</ds:datastoreItem>
</file>

<file path=customXml/itemProps3.xml><?xml version="1.0" encoding="utf-8"?>
<ds:datastoreItem xmlns:ds="http://schemas.openxmlformats.org/officeDocument/2006/customXml" ds:itemID="{855A5A44-83DF-49A0-BBA2-073292D48D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33108c-f638-4e4e-bc69-b116b72b9cb4"/>
    <ds:schemaRef ds:uri="787fcdbf-a93d-4a23-8d8c-d078da368c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Saldos contratos en ejecución</vt:lpstr>
      <vt:lpstr>Experiencia para la C. R</vt:lpstr>
      <vt:lpstr>CO</vt:lpstr>
      <vt:lpstr>Capacidad Técnica</vt:lpstr>
      <vt:lpstr>'Capacidad Técnica'!Área_de_impresión</vt:lpstr>
      <vt:lpstr>CO!Área_de_impresión</vt:lpstr>
      <vt:lpstr>'Experiencia para la C. R'!Área_de_impresión</vt:lpstr>
      <vt:lpstr>'Experiencia para la C. R'!Títulos_a_imprimir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GE602QD</dc:creator>
  <cp:keywords/>
  <dc:description/>
  <cp:lastModifiedBy>Andres Torres</cp:lastModifiedBy>
  <cp:revision/>
  <cp:lastPrinted>2025-06-13T16:34:05Z</cp:lastPrinted>
  <dcterms:created xsi:type="dcterms:W3CDTF">2018-04-18T13:08:10Z</dcterms:created>
  <dcterms:modified xsi:type="dcterms:W3CDTF">2025-06-13T16:39:21Z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0x010100ED635528BBA5E64BAC48FD69710CFB44</vt:lpwstr>
  </property>
</Properties>
</file>